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<sst xmlns="http://schemas.openxmlformats.org/spreadsheetml/2006/main" count="81" uniqueCount="81">
  <si>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</si>
  <si>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</si>
  <si>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</si>
  <si>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</si>
  <si>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01.02</t>
  </si>
  <si>
    <t>01.03</t>
  </si>
  <si>
    <t>01.04</t>
  </si>
  <si>
    <t>Резервные фонды</t>
  </si>
  <si>
    <t>Другие общегосударственные вопросы</t>
  </si>
  <si>
    <t>01.00</t>
  </si>
  <si>
    <t>ОБРАЗОВАНИЕ</t>
  </si>
  <si>
    <t>07.00</t>
  </si>
  <si>
    <t>Молодежная политика и оздоровление детей</t>
  </si>
  <si>
    <t>07.07</t>
  </si>
  <si>
    <t>ЗДРАВООХРАНЕНИЕ, ФИЗИЧЕСКАЯ КУЛЬТУРА И СПОРТ</t>
  </si>
  <si>
    <t>Физическая культура и спорт</t>
  </si>
  <si>
    <t>09.00</t>
  </si>
  <si>
    <t>09.08</t>
  </si>
  <si>
    <t>ИТОГО РАСХОДОВ</t>
  </si>
  <si>
    <t>11.00</t>
  </si>
  <si>
    <t>наименование</t>
  </si>
  <si>
    <t>КФСР</t>
  </si>
  <si>
    <t>тыс. руб.</t>
  </si>
  <si>
    <t>02.03</t>
  </si>
  <si>
    <t>02.00</t>
  </si>
  <si>
    <t>НАЦИОНАЛЬНАЯ ОБОРОНА</t>
  </si>
  <si>
    <t>Мобилизационная и вневойсковая подготовка</t>
  </si>
  <si>
    <t>Обслуживание государственного и муниципального долга</t>
  </si>
  <si>
    <t>01.11</t>
  </si>
  <si>
    <t>СОЦИАЛЬНАЯ ПОЛИТИКА</t>
  </si>
  <si>
    <t>10.00</t>
  </si>
  <si>
    <t>10.03</t>
  </si>
  <si>
    <t>Социальное обеспечение населения</t>
  </si>
  <si>
    <t>08.00</t>
  </si>
  <si>
    <t>Культура</t>
  </si>
  <si>
    <t>08.01</t>
  </si>
  <si>
    <t>ФИЗИЧЕСКАЯ КУЛЬТУРА И СПОРТ</t>
  </si>
  <si>
    <t>11.05</t>
  </si>
  <si>
    <t>НАЦИОНАЛЬНАЯ БЕЗОПАСНОСТЬ И ПРАВООХРАНИТЕЛЬНАЯ ДЕЯТЕЛЬНОСТЬ</t>
  </si>
  <si>
    <t>03.00</t>
  </si>
  <si>
    <t>НАЦИОНАЛЬНАЯ ЭКОНОМИКА</t>
  </si>
  <si>
    <t>04.00</t>
  </si>
  <si>
    <t>Общеэкономические вопросы</t>
  </si>
  <si>
    <t>04.01</t>
  </si>
  <si>
    <t>01.06</t>
  </si>
  <si>
    <t>%
исполнения</t>
  </si>
  <si>
    <t>01.07</t>
  </si>
  <si>
    <t>Обеспечение проведения выборов</t>
  </si>
  <si>
    <t>01.13</t>
  </si>
  <si>
    <t>04.12</t>
  </si>
  <si>
    <t>13.01</t>
  </si>
  <si>
    <t>Дорожное хозяйство (дорожные фонды)</t>
  </si>
  <si>
    <t>04.09</t>
  </si>
  <si>
    <t>10.01</t>
  </si>
  <si>
    <t>04.08</t>
  </si>
  <si>
    <t>Транспорт</t>
  </si>
  <si>
    <t>10.04</t>
  </si>
  <si>
    <t>Охрана семьи и детства</t>
  </si>
  <si>
    <t>13.00</t>
  </si>
  <si>
    <t>08.04</t>
  </si>
  <si>
    <t>03.09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</si>
  <si>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</si>
  <si>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</t>
  </si>
  <si>
    <t>Другие вопросы в области культуры, кинематографии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</si>
  <si>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</si>
  <si>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</si>
  <si>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экономики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</si>
  <si>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</si>
  <si>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</si>
  <si>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</si>
  <si>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01.05</t>
  </si>
  <si>
    <t>05.00</t>
  </si>
  <si>
    <t>05.03</t>
  </si>
  <si>
    <t>ЖИЛИЩНО-КОММУНАЛЬНОЕ ХОЗЯЙСТВО</t>
  </si>
  <si>
    <t>Благоустройство</t>
  </si>
  <si>
    <t>Исполнение
за 1 полугодие 2018 года</t>
  </si>
  <si>
    <t>Коммунальное хозяйство</t>
  </si>
  <si>
    <t>05.02</t>
  </si>
  <si>
    <t>ОТЧЁТ ОБ ИСПОЛНЕНИИ БЮДЖЕТА
РЕЧУШИНСКОГО МУНИЦИПАЛЬНОГО ОБРАЗОВАНИЯ  
ЗА 1 ПОЛУГОДИЕ 2018 ГОДА
ПО РАЗДЕЛАМ И ПОДРАЗДЕЛАМ КЛАССИФИКАЦИИ 
РАСХОДОВ БЮДЖЕТОВ РОССИЙСКОЙ ФЕДЕРАЦИИ</t>
  </si>
  <si>
    <t>План 
на 2018 год</t>
  </si>
  <si>
    <t>Приложение № 2 к Постановлению администрации Речушинского сельского поселения Нижнеилимского района "Об утверждении отчета об исполнении бюджета Речушинского муниципального образования за 1 полугодие 2018 года" 
от  "  25 "  июля       2018 г. №53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</si>
</sst>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#,##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32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5" fillId="32" borderId="1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0" xfId="0" applyNumberFormat="1" applyFont="1" applyFill="1" applyAlignment="1" applyProtection="1">
      <alignment vertical="center" wrapText="1"/>
      <protection hidden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177" fontId="2" fillId="32" borderId="10" xfId="0" applyNumberFormat="1" applyFont="1" applyFill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1" fillId="0" borderId="10" xfId="0" applyNumberFormat="1" applyFont="1" applyBorder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 wrapText="1"/>
      <protection hidden="1"/>
    </xf>
    <xf numFmtId="0" fontId="2" fillId="32" borderId="15" xfId="0" applyFont="1" applyFill="1" applyBorder="1" applyAlignment="1">
      <alignment vertical="center" wrapText="1"/>
    </xf>
    <xf numFmtId="0" fontId="2" fillId="32" borderId="16" xfId="0" applyFont="1" applyFill="1" applyBorder="1" applyAlignment="1">
      <alignment vertical="center"/>
    </xf>
    <xf numFmtId="177" fontId="2" fillId="32" borderId="16" xfId="0" applyNumberFormat="1" applyFont="1" applyFill="1" applyBorder="1" applyAlignment="1">
      <alignment vertical="center"/>
    </xf>
    <xf numFmtId="177" fontId="1" fillId="0" borderId="0" xfId="0" applyNumberFormat="1" applyFont="1" applyAlignment="1">
      <alignment vertical="center"/>
    </xf>
    <xf numFmtId="3" fontId="2" fillId="32" borderId="17" xfId="0" applyNumberFormat="1" applyFont="1" applyFill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2" fillId="32" borderId="18" xfId="0" applyNumberFormat="1" applyFont="1" applyFill="1" applyBorder="1" applyAlignment="1">
      <alignment vertical="center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177" fontId="4" fillId="0" borderId="22" xfId="0" applyNumberFormat="1" applyFont="1" applyFill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 applyProtection="1">
      <alignment horizontal="left" vertical="top" wrapText="1"/>
      <protection/>
    </xf>
    <xf numFmtId="49" fontId="4" fillId="34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left" vertical="center" wrapText="1" indent="1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view="pageBreakPreview" zoomScaleSheetLayoutView="100" zoomScalePageLayoutView="0" workbookViewId="0" topLeftCell="A1">
      <selection activeCell="A4" sqref="A4:E4"/>
    </sheetView>
  </sheetViews>
  <sheetFormatPr defaultColWidth="9.00390625" defaultRowHeight="12.75"/>
  <cols>
    <col min="1" max="1" width="74.25390625" style="1" customWidth="1"/>
    <col min="2" max="2" width="13.25390625" style="1" customWidth="1"/>
    <col min="3" max="5" width="14.75390625" style="1" customWidth="1"/>
    <col min="6" max="16384" width="9.125" style="1" customWidth="1"/>
  </cols>
  <sheetData>
    <row r="1" spans="2:5" ht="108" customHeight="1">
      <c r="B1" s="46" t="s">
        <v>80</v>
      </c>
      <c r="C1" s="46"/>
      <c r="D1" s="46"/>
      <c r="E1" s="46"/>
    </row>
    <row r="2" ht="28.5" customHeight="1"/>
    <row r="4" spans="1:15" ht="108.75" customHeight="1">
      <c r="A4" s="45" t="s">
        <v>78</v>
      </c>
      <c r="B4" s="45"/>
      <c r="C4" s="45"/>
      <c r="D4" s="45"/>
      <c r="E4" s="45"/>
      <c r="F4" s="15"/>
      <c r="J4" s="26"/>
      <c r="K4" s="26"/>
      <c r="L4" s="26"/>
      <c r="M4" s="26"/>
      <c r="N4" s="26"/>
      <c r="O4" s="26"/>
    </row>
    <row r="6" spans="5:6" ht="13.5" thickBot="1">
      <c r="E6" s="2" t="s">
        <v>22</v>
      </c>
      <c r="F6" s="14"/>
    </row>
    <row r="7" spans="1:5" ht="51" customHeight="1">
      <c r="A7" s="16" t="s">
        <v>20</v>
      </c>
      <c r="B7" s="17" t="s">
        <v>21</v>
      </c>
      <c r="C7" s="18" t="s">
        <v>79</v>
      </c>
      <c r="D7" s="18" t="s">
        <v>75</v>
      </c>
      <c r="E7" s="19" t="s">
        <v>45</v>
      </c>
    </row>
    <row r="8" spans="1:5" s="4" customFormat="1" ht="24.75" customHeight="1">
      <c r="A8" s="20" t="s">
        <v>0</v>
      </c>
      <c r="B8" s="3" t="s">
        <v>9</v>
      </c>
      <c r="C8" s="22">
        <f>SUM(C9:C16)</f>
        <v>4661.200000000001</v>
      </c>
      <c r="D8" s="22">
        <f>SUM(D9:D16)</f>
        <v>3457.8</v>
      </c>
      <c r="E8" s="31">
        <f>D8/C8*100</f>
        <v>74.18261391916245</v>
      </c>
    </row>
    <row r="9" spans="1:5" s="6" customFormat="1" ht="31.5">
      <c r="A9" s="8" t="s">
        <v>1</v>
      </c>
      <c r="B9" s="5" t="s">
        <v>4</v>
      </c>
      <c r="C9" s="23">
        <v>651.6</v>
      </c>
      <c r="D9" s="23">
        <v>570.3</v>
      </c>
      <c r="E9" s="32">
        <f aca="true" t="shared" si="0" ref="E9:E16">D9/C9*100</f>
        <v>87.52302025782687</v>
      </c>
    </row>
    <row r="10" spans="1:5" s="6" customFormat="1" ht="47.25">
      <c r="A10" s="8" t="s">
        <v>2</v>
      </c>
      <c r="B10" s="5" t="s">
        <v>5</v>
      </c>
      <c r="C10" s="23">
        <v>149.3</v>
      </c>
      <c r="D10" s="23">
        <v>143.2</v>
      </c>
      <c r="E10" s="32">
        <f t="shared" si="0"/>
        <v>95.914266577361</v>
      </c>
    </row>
    <row r="11" spans="1:5" s="6" customFormat="1" ht="47.25">
      <c r="A11" s="8" t="s">
        <v>3</v>
      </c>
      <c r="B11" s="5" t="s">
        <v>6</v>
      </c>
      <c r="C11" s="23">
        <v>2850.8</v>
      </c>
      <c r="D11" s="23">
        <v>2384.8</v>
      </c>
      <c r="E11" s="32">
        <f t="shared" si="0"/>
        <v>83.65371123895046</v>
      </c>
    </row>
    <row r="12" spans="1:5" s="6" customFormat="1" ht="24" customHeight="1" hidden="1">
      <c r="A12" s="8" t="s">
        <v>27</v>
      </c>
      <c r="B12" s="5" t="s">
        <v>70</v>
      </c>
      <c r="C12" s="23"/>
      <c r="D12" s="23"/>
      <c r="E12" s="32" t="e">
        <f t="shared" si="0"/>
        <v>#DIV/0!</v>
      </c>
    </row>
    <row r="13" spans="1:5" s="6" customFormat="1" ht="31.5">
      <c r="A13" s="35" t="s">
        <v>65</v>
      </c>
      <c r="B13" s="5" t="s">
        <v>44</v>
      </c>
      <c r="C13" s="23">
        <v>921.5</v>
      </c>
      <c r="D13" s="23">
        <v>348</v>
      </c>
      <c r="E13" s="32">
        <f t="shared" si="0"/>
        <v>37.76451437873033</v>
      </c>
    </row>
    <row r="14" spans="1:5" s="6" customFormat="1" ht="15.75" hidden="1">
      <c r="A14" s="8" t="s">
        <v>47</v>
      </c>
      <c r="B14" s="5" t="s">
        <v>46</v>
      </c>
      <c r="C14" s="23">
        <v>0</v>
      </c>
      <c r="D14" s="23">
        <v>0</v>
      </c>
      <c r="E14" s="32" t="e">
        <f t="shared" si="0"/>
        <v>#DIV/0!</v>
      </c>
    </row>
    <row r="15" spans="1:5" s="6" customFormat="1" ht="19.5" customHeight="1">
      <c r="A15" s="8" t="s">
        <v>7</v>
      </c>
      <c r="B15" s="5" t="s">
        <v>28</v>
      </c>
      <c r="C15" s="23">
        <v>15</v>
      </c>
      <c r="D15" s="23">
        <v>0</v>
      </c>
      <c r="E15" s="32">
        <f t="shared" si="0"/>
        <v>0</v>
      </c>
    </row>
    <row r="16" spans="1:5" s="6" customFormat="1" ht="19.5" customHeight="1">
      <c r="A16" s="8" t="s">
        <v>8</v>
      </c>
      <c r="B16" s="5" t="s">
        <v>48</v>
      </c>
      <c r="C16" s="23">
        <v>73</v>
      </c>
      <c r="D16" s="23">
        <v>11.5</v>
      </c>
      <c r="E16" s="32">
        <f t="shared" si="0"/>
        <v>15.753424657534246</v>
      </c>
    </row>
    <row r="17" spans="1:5" s="4" customFormat="1" ht="24.75" customHeight="1">
      <c r="A17" s="9" t="s">
        <v>25</v>
      </c>
      <c r="B17" s="7" t="s">
        <v>24</v>
      </c>
      <c r="C17" s="22">
        <f>SUM(C18)</f>
        <v>103.8</v>
      </c>
      <c r="D17" s="22">
        <f>SUM(D18)</f>
        <v>46.7</v>
      </c>
      <c r="E17" s="31">
        <f aca="true" t="shared" si="1" ref="E17:E28">D17/C17*100</f>
        <v>44.99036608863199</v>
      </c>
    </row>
    <row r="18" spans="1:5" s="6" customFormat="1" ht="19.5" customHeight="1">
      <c r="A18" s="8" t="s">
        <v>26</v>
      </c>
      <c r="B18" s="5" t="s">
        <v>23</v>
      </c>
      <c r="C18" s="23">
        <v>103.8</v>
      </c>
      <c r="D18" s="23">
        <v>46.7</v>
      </c>
      <c r="E18" s="32">
        <f t="shared" si="1"/>
        <v>44.99036608863199</v>
      </c>
    </row>
    <row r="19" spans="1:5" s="4" customFormat="1" ht="31.5" hidden="1">
      <c r="A19" s="9" t="s">
        <v>38</v>
      </c>
      <c r="B19" s="7" t="s">
        <v>39</v>
      </c>
      <c r="C19" s="22">
        <f>SUM(C20:C20)</f>
        <v>0</v>
      </c>
      <c r="D19" s="22">
        <f>SUM(D20:D20)</f>
        <v>0</v>
      </c>
      <c r="E19" s="31" t="e">
        <f t="shared" si="1"/>
        <v>#DIV/0!</v>
      </c>
    </row>
    <row r="20" spans="1:5" s="6" customFormat="1" ht="48.75" customHeight="1" hidden="1">
      <c r="A20" s="8" t="s">
        <v>61</v>
      </c>
      <c r="B20" s="5" t="s">
        <v>60</v>
      </c>
      <c r="C20" s="23">
        <v>0</v>
      </c>
      <c r="D20" s="23">
        <v>0</v>
      </c>
      <c r="E20" s="32" t="e">
        <f t="shared" si="1"/>
        <v>#DIV/0!</v>
      </c>
    </row>
    <row r="21" spans="1:5" s="6" customFormat="1" ht="32.25" customHeight="1">
      <c r="A21" s="9" t="s">
        <v>40</v>
      </c>
      <c r="B21" s="7" t="s">
        <v>41</v>
      </c>
      <c r="C21" s="22">
        <f>SUM(C22:C25)</f>
        <v>997.2</v>
      </c>
      <c r="D21" s="22">
        <f>SUM(D22:D25)</f>
        <v>275.7</v>
      </c>
      <c r="E21" s="31">
        <f t="shared" si="1"/>
        <v>27.647412755716</v>
      </c>
    </row>
    <row r="22" spans="1:5" s="6" customFormat="1" ht="18.75" customHeight="1">
      <c r="A22" s="8" t="s">
        <v>42</v>
      </c>
      <c r="B22" s="10" t="s">
        <v>43</v>
      </c>
      <c r="C22" s="24">
        <v>44.1</v>
      </c>
      <c r="D22" s="23">
        <v>19.8</v>
      </c>
      <c r="E22" s="32">
        <f t="shared" si="1"/>
        <v>44.89795918367347</v>
      </c>
    </row>
    <row r="23" spans="1:5" s="6" customFormat="1" ht="18.75" customHeight="1" hidden="1">
      <c r="A23" s="8" t="s">
        <v>55</v>
      </c>
      <c r="B23" s="10" t="s">
        <v>54</v>
      </c>
      <c r="C23" s="24"/>
      <c r="D23" s="23"/>
      <c r="E23" s="32" t="e">
        <f t="shared" si="1"/>
        <v>#DIV/0!</v>
      </c>
    </row>
    <row r="24" spans="1:5" s="6" customFormat="1" ht="19.5" customHeight="1">
      <c r="A24" s="8" t="s">
        <v>51</v>
      </c>
      <c r="B24" s="10" t="s">
        <v>52</v>
      </c>
      <c r="C24" s="24">
        <v>900.1</v>
      </c>
      <c r="D24" s="23">
        <v>255.9</v>
      </c>
      <c r="E24" s="32">
        <f t="shared" si="1"/>
        <v>28.430174425063882</v>
      </c>
    </row>
    <row r="25" spans="1:5" s="6" customFormat="1" ht="30.75" customHeight="1">
      <c r="A25" s="37" t="s">
        <v>66</v>
      </c>
      <c r="B25" s="38" t="s">
        <v>49</v>
      </c>
      <c r="C25" s="39">
        <v>53</v>
      </c>
      <c r="D25" s="40">
        <v>0</v>
      </c>
      <c r="E25" s="41">
        <f t="shared" si="1"/>
        <v>0</v>
      </c>
    </row>
    <row r="26" spans="1:5" s="6" customFormat="1" ht="30.75" customHeight="1">
      <c r="A26" s="43" t="s">
        <v>73</v>
      </c>
      <c r="B26" s="42" t="s">
        <v>71</v>
      </c>
      <c r="C26" s="22">
        <f>SUM(C27:C28)</f>
        <v>151.2</v>
      </c>
      <c r="D26" s="22">
        <f>SUM(D27:D28)</f>
        <v>22</v>
      </c>
      <c r="E26" s="31">
        <f>D26/C26*100</f>
        <v>14.550264550264552</v>
      </c>
    </row>
    <row r="27" spans="1:5" s="6" customFormat="1" ht="30.75" customHeight="1">
      <c r="A27" s="44" t="s">
        <v>76</v>
      </c>
      <c r="B27" s="10" t="s">
        <v>77</v>
      </c>
      <c r="C27" s="24">
        <v>39.2</v>
      </c>
      <c r="D27" s="23">
        <v>22</v>
      </c>
      <c r="E27" s="32">
        <f>D27/C27*100</f>
        <v>56.12244897959183</v>
      </c>
    </row>
    <row r="28" spans="1:5" s="6" customFormat="1" ht="30.75" customHeight="1">
      <c r="A28" s="44" t="s">
        <v>74</v>
      </c>
      <c r="B28" s="10" t="s">
        <v>72</v>
      </c>
      <c r="C28" s="24">
        <v>112</v>
      </c>
      <c r="D28" s="23">
        <v>0</v>
      </c>
      <c r="E28" s="32">
        <f t="shared" si="1"/>
        <v>0</v>
      </c>
    </row>
    <row r="29" spans="1:5" s="4" customFormat="1" ht="24.75" customHeight="1">
      <c r="A29" s="9" t="s">
        <v>10</v>
      </c>
      <c r="B29" s="7" t="s">
        <v>11</v>
      </c>
      <c r="C29" s="22">
        <f>SUM(C30)</f>
        <v>4.5</v>
      </c>
      <c r="D29" s="22">
        <f>SUM(D30)</f>
        <v>0</v>
      </c>
      <c r="E29" s="31">
        <f>D29/C29*100</f>
        <v>0</v>
      </c>
    </row>
    <row r="30" spans="1:5" s="6" customFormat="1" ht="19.5" customHeight="1">
      <c r="A30" s="8" t="s">
        <v>12</v>
      </c>
      <c r="B30" s="5" t="s">
        <v>13</v>
      </c>
      <c r="C30" s="23">
        <v>4.5</v>
      </c>
      <c r="D30" s="23"/>
      <c r="E30" s="32">
        <v>0</v>
      </c>
    </row>
    <row r="31" spans="1:5" ht="24.75" customHeight="1" hidden="1">
      <c r="A31" s="9" t="s">
        <v>14</v>
      </c>
      <c r="B31" s="7" t="s">
        <v>16</v>
      </c>
      <c r="C31" s="22">
        <f>SUM(C32)</f>
        <v>0</v>
      </c>
      <c r="D31" s="22">
        <f>SUM(D32)</f>
        <v>0</v>
      </c>
      <c r="E31" s="31" t="e">
        <f>D31/C31*100</f>
        <v>#DIV/0!</v>
      </c>
    </row>
    <row r="32" spans="1:5" s="6" customFormat="1" ht="22.5" customHeight="1" hidden="1">
      <c r="A32" s="8" t="s">
        <v>15</v>
      </c>
      <c r="B32" s="5" t="s">
        <v>17</v>
      </c>
      <c r="C32" s="23">
        <v>0</v>
      </c>
      <c r="D32" s="23"/>
      <c r="E32" s="32"/>
    </row>
    <row r="33" spans="1:5" ht="12.75" hidden="1">
      <c r="A33" s="12"/>
      <c r="B33" s="11"/>
      <c r="C33" s="25"/>
      <c r="D33" s="25"/>
      <c r="E33" s="33"/>
    </row>
    <row r="34" spans="1:5" ht="12.75" hidden="1">
      <c r="A34" s="12"/>
      <c r="B34" s="11"/>
      <c r="C34" s="25"/>
      <c r="D34" s="25"/>
      <c r="E34" s="33"/>
    </row>
    <row r="35" spans="1:5" ht="24.75" customHeight="1">
      <c r="A35" s="9" t="s">
        <v>62</v>
      </c>
      <c r="B35" s="7" t="s">
        <v>33</v>
      </c>
      <c r="C35" s="22">
        <f>SUM(C36:C37)</f>
        <v>2109</v>
      </c>
      <c r="D35" s="22">
        <f>SUM(D36:D37)</f>
        <v>1659.6</v>
      </c>
      <c r="E35" s="31">
        <f aca="true" t="shared" si="2" ref="E35:E40">D35/C35*100</f>
        <v>78.69132290184922</v>
      </c>
    </row>
    <row r="36" spans="1:5" s="6" customFormat="1" ht="19.5" customHeight="1">
      <c r="A36" s="8" t="s">
        <v>34</v>
      </c>
      <c r="B36" s="5" t="s">
        <v>35</v>
      </c>
      <c r="C36" s="23">
        <v>2109</v>
      </c>
      <c r="D36" s="23">
        <v>1659.6</v>
      </c>
      <c r="E36" s="32">
        <f t="shared" si="2"/>
        <v>78.69132290184922</v>
      </c>
    </row>
    <row r="37" spans="1:5" s="6" customFormat="1" ht="19.5" customHeight="1" hidden="1">
      <c r="A37" s="8" t="s">
        <v>63</v>
      </c>
      <c r="B37" s="5" t="s">
        <v>59</v>
      </c>
      <c r="C37" s="23"/>
      <c r="D37" s="23"/>
      <c r="E37" s="32" t="e">
        <f t="shared" si="2"/>
        <v>#DIV/0!</v>
      </c>
    </row>
    <row r="38" spans="1:5" s="6" customFormat="1" ht="24" customHeight="1">
      <c r="A38" s="9" t="s">
        <v>29</v>
      </c>
      <c r="B38" s="7" t="s">
        <v>30</v>
      </c>
      <c r="C38" s="22">
        <f>SUM(C39:C41)</f>
        <v>252</v>
      </c>
      <c r="D38" s="22">
        <f>SUM(D39:D41)</f>
        <v>150.7</v>
      </c>
      <c r="E38" s="31">
        <f t="shared" si="2"/>
        <v>59.8015873015873</v>
      </c>
    </row>
    <row r="39" spans="1:5" s="6" customFormat="1" ht="18.75" customHeight="1">
      <c r="A39" s="8" t="s">
        <v>64</v>
      </c>
      <c r="B39" s="5" t="s">
        <v>53</v>
      </c>
      <c r="C39" s="23">
        <v>252</v>
      </c>
      <c r="D39" s="23">
        <v>150.7</v>
      </c>
      <c r="E39" s="32">
        <f t="shared" si="2"/>
        <v>59.8015873015873</v>
      </c>
    </row>
    <row r="40" spans="1:5" s="6" customFormat="1" ht="19.5" customHeight="1" hidden="1">
      <c r="A40" s="8" t="s">
        <v>32</v>
      </c>
      <c r="B40" s="5" t="s">
        <v>31</v>
      </c>
      <c r="C40" s="23"/>
      <c r="D40" s="23"/>
      <c r="E40" s="32" t="e">
        <f t="shared" si="2"/>
        <v>#DIV/0!</v>
      </c>
    </row>
    <row r="41" spans="1:5" s="6" customFormat="1" ht="19.5" customHeight="1" hidden="1">
      <c r="A41" s="8" t="s">
        <v>57</v>
      </c>
      <c r="B41" s="5" t="s">
        <v>56</v>
      </c>
      <c r="C41" s="23"/>
      <c r="D41" s="23"/>
      <c r="E41" s="32">
        <v>0</v>
      </c>
    </row>
    <row r="42" spans="1:5" s="6" customFormat="1" ht="22.5" customHeight="1" hidden="1">
      <c r="A42" s="9" t="s">
        <v>36</v>
      </c>
      <c r="B42" s="7" t="s">
        <v>19</v>
      </c>
      <c r="C42" s="22">
        <f>SUM(C43)</f>
        <v>0</v>
      </c>
      <c r="D42" s="22">
        <f>SUM(D43)</f>
        <v>0</v>
      </c>
      <c r="E42" s="31" t="e">
        <f>D42/C42*100</f>
        <v>#DIV/0!</v>
      </c>
    </row>
    <row r="43" spans="1:5" s="6" customFormat="1" ht="19.5" customHeight="1" hidden="1">
      <c r="A43" s="36" t="s">
        <v>67</v>
      </c>
      <c r="B43" s="5" t="s">
        <v>37</v>
      </c>
      <c r="C43" s="23">
        <v>0</v>
      </c>
      <c r="D43" s="23">
        <v>0</v>
      </c>
      <c r="E43" s="32" t="e">
        <f>D43/C43*100</f>
        <v>#DIV/0!</v>
      </c>
    </row>
    <row r="44" spans="1:5" s="4" customFormat="1" ht="28.5">
      <c r="A44" s="13" t="s">
        <v>68</v>
      </c>
      <c r="B44" s="3" t="s">
        <v>58</v>
      </c>
      <c r="C44" s="22">
        <f>SUM(C45)</f>
        <v>1</v>
      </c>
      <c r="D44" s="22">
        <f>SUM(D45)</f>
        <v>0</v>
      </c>
      <c r="E44" s="31">
        <f>D44/C44*100</f>
        <v>0</v>
      </c>
    </row>
    <row r="45" spans="1:5" s="6" customFormat="1" ht="15.75">
      <c r="A45" s="21" t="s">
        <v>69</v>
      </c>
      <c r="B45" s="5" t="s">
        <v>50</v>
      </c>
      <c r="C45" s="23">
        <v>1</v>
      </c>
      <c r="D45" s="23">
        <v>0</v>
      </c>
      <c r="E45" s="32">
        <f>D45/C45*100</f>
        <v>0</v>
      </c>
    </row>
    <row r="46" spans="1:5" s="4" customFormat="1" ht="24.75" customHeight="1" thickBot="1">
      <c r="A46" s="27" t="s">
        <v>18</v>
      </c>
      <c r="B46" s="28"/>
      <c r="C46" s="29">
        <f>SUM(C8,C17,C19,C29,C31,C44,C38,C35,C42,C21,C26)</f>
        <v>8279.900000000001</v>
      </c>
      <c r="D46" s="29">
        <f>SUM(D8,D17,D19,D29,D31,D44,D38,D35,D42,D21,D26)</f>
        <v>5612.499999999999</v>
      </c>
      <c r="E46" s="34">
        <f>D46/C46*100</f>
        <v>67.7846350801338</v>
      </c>
    </row>
    <row r="49" ht="12.75">
      <c r="C49" s="30"/>
    </row>
  </sheetData>
  <sheetProtection/>
  <mergeCells count="2">
    <mergeCell ref="A4:E4"/>
    <mergeCell ref="B1:E1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User</cp:lastModifiedBy>
  <cp:lastPrinted>2017-05-17T07:56:05Z</cp:lastPrinted>
  <dcterms:created xsi:type="dcterms:W3CDTF">2007-10-29T10:11:26Z</dcterms:created>
  <dcterms:modified xsi:type="dcterms:W3CDTF">2018-07-25T09:03:13Z</dcterms:modified>
  <cp:category/>
  <cp:version/>
  <cp:contentType/>
  <cp:contentStatus/>
</cp:coreProperties>
</file>