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м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45" i="4"/>
  <c r="D47"/>
  <c r="D44" s="1"/>
  <c r="E48"/>
  <c r="C47"/>
  <c r="D34"/>
  <c r="C34"/>
  <c r="E41"/>
  <c r="D40"/>
  <c r="C40"/>
  <c r="E40" s="1"/>
  <c r="C45"/>
  <c r="C44" s="1"/>
  <c r="C43" s="1"/>
  <c r="C42" s="1"/>
  <c r="C50"/>
  <c r="C49"/>
  <c r="C58"/>
  <c r="C57"/>
  <c r="D50"/>
  <c r="D49" s="1"/>
  <c r="E49" s="1"/>
  <c r="D53"/>
  <c r="D55"/>
  <c r="D52"/>
  <c r="D58"/>
  <c r="D57"/>
  <c r="D43" s="1"/>
  <c r="D9"/>
  <c r="D20"/>
  <c r="D26"/>
  <c r="D30"/>
  <c r="D29"/>
  <c r="D38"/>
  <c r="D37"/>
  <c r="D14"/>
  <c r="D8"/>
  <c r="E12"/>
  <c r="E13"/>
  <c r="C14"/>
  <c r="E14" s="1"/>
  <c r="E15"/>
  <c r="E16"/>
  <c r="E17"/>
  <c r="E18"/>
  <c r="E19"/>
  <c r="C20"/>
  <c r="E20"/>
  <c r="E21"/>
  <c r="E22"/>
  <c r="E23"/>
  <c r="E24"/>
  <c r="E25"/>
  <c r="C26"/>
  <c r="E26" s="1"/>
  <c r="E27"/>
  <c r="E28"/>
  <c r="C30"/>
  <c r="C29" s="1"/>
  <c r="E30"/>
  <c r="E31"/>
  <c r="E32"/>
  <c r="E33"/>
  <c r="E34"/>
  <c r="E35"/>
  <c r="E36"/>
  <c r="C38"/>
  <c r="C37"/>
  <c r="E37"/>
  <c r="E38"/>
  <c r="E39"/>
  <c r="E46"/>
  <c r="E50"/>
  <c r="E51"/>
  <c r="E54"/>
  <c r="E56"/>
  <c r="C9"/>
  <c r="C53"/>
  <c r="E53"/>
  <c r="C55"/>
  <c r="E55"/>
  <c r="C52"/>
  <c r="E52"/>
  <c r="E11"/>
  <c r="E9"/>
  <c r="E10"/>
  <c r="E45"/>
  <c r="E29" l="1"/>
  <c r="C8"/>
  <c r="E8" s="1"/>
  <c r="D42"/>
  <c r="E43"/>
  <c r="E44"/>
  <c r="E47"/>
  <c r="E42" l="1"/>
  <c r="D60"/>
  <c r="E60" s="1"/>
  <c r="C60"/>
</calcChain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<sst xmlns="http://schemas.openxmlformats.org/spreadsheetml/2006/main" count="113" uniqueCount="112">
  <si>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</si>
  <si>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</si>
  <si>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</si>
  <si>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</si>
  <si>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</si>
  <si>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</si>
  <si>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</si>
  <si>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</si>
  <si>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</si>
  <si>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</si>
  <si>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</si>
  <si>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</si>
  <si>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</si>
  <si>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</si>
  <si>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</si>
  <si>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</si>
  <si>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</si>
  <si>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</si>
  <si>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</si>
  <si>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</si>
  <si>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</si>
  <si>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</si>
  <si>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</si>
  <si>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</si>
  <si>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</si>
  <si>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</si>
  <si>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</si>
  <si>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</si>
  <si>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</si>
  <si>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</si>
  <si>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</si>
  <si>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</si>
  <si>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</si>
  <si>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</si>
  <si>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</si>
  <si>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</si>
  <si>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</si>
  <si>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</si>
  <si>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</si>
  <si>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</si>
  <si>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</si>
  <si>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</si>
  <si>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</si>
  <si>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</si>
  <si>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</si>
  <si>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</si>
  <si>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</si>
  <si>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</si>
  <si>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</si>
  <si>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</si>
  <si>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</si>
  <si>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</si>
  <si>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</si>
  <si>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</si>
  <si>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</si>
  <si>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</si>
  <si>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</si>
  <si>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</si>
  <si>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</si>
  <si>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</si>
  <si>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</si>
  <si>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</si>
  <si>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План на 2017 год</t>
  </si>
  <si>
    <t>000 2 02 02000 00 0000 151</t>
  </si>
  <si>
    <t>000 2 00 00000 00 0000 000</t>
  </si>
  <si>
    <t>000 2 02 00000 00 0000 000</t>
  </si>
  <si>
    <t>903 2 02 35118 10 0000 151</t>
  </si>
  <si>
    <t>903 2 02 30024 10 0000 151</t>
  </si>
  <si>
    <t>000 2 02 15001 00 0000 151</t>
  </si>
  <si>
    <t>903 2 02 15001 10 0000 151</t>
  </si>
  <si>
    <t>000 2 02 02999 00 0000 151</t>
  </si>
  <si>
    <t>903 2 02 02999 10 0000 151</t>
  </si>
  <si>
    <t>000 2 02 30000 00 0000 151</t>
  </si>
  <si>
    <t>000 2 02 35118 00 0000 151</t>
  </si>
  <si>
    <t>000 2 02 30024 00 0000 151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</si>
  <si>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</si>
  <si>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</si>
  <si>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</si>
  <si>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</si>
  <si>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</si>
  <si>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</si>
  <si>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% исполнения</t>
  </si>
  <si>
    <t>000 1 11 00000 00 0000 000</t>
  </si>
  <si>
    <t>ДОХОДЫ ОТ ОКАЗАНИЯ ПЛАТНЫХ УСЛУГ И КОМПЕНСАЦИИ ЗАТРАТ ГОСУДАРСТВА</t>
  </si>
  <si>
    <t>000 1 13 00000 00 0000 000</t>
  </si>
  <si>
    <t xml:space="preserve">Прочие доходы от оказания платных услуг (работ)     </t>
  </si>
  <si>
    <t>000 1 13 01000 00 0000 130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</si>
  <si>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</si>
  <si>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1 01 02020 01 0000 110</t>
  </si>
  <si>
    <t>182 1 01 02030 01 0000 110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</si>
  <si>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</si>
  <si>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</si>
  <si>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</si>
  <si>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903 1 11 09045 10 0000 120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</si>
  <si>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</si>
  <si>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</si>
  <si>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</si>
  <si>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</si>
  <si>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</si>
  <si>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</si>
  <si>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Отчет об исполнении доходов бюджета  Речушинского муниципального образования 
по кодам классификации доходов бюджетов за 1 полугодие 2017 года</t>
  </si>
  <si>
    <t>Исполнение за 1 полугодие 2017 года</t>
  </si>
  <si>
    <t>Прочие доходы от компенсации затрат бюджетов сельских поселений</t>
  </si>
  <si>
    <t>000 1 13 02000 00 0000 130</t>
  </si>
  <si>
    <t xml:space="preserve">         ПРОЧИЕ НЕНАЛОГОВЫЕ ДОХОДЫ</t>
  </si>
  <si>
    <t>000 1 17 00000 00 0000 000</t>
  </si>
  <si>
    <t>Прочие неналоговые доходы</t>
  </si>
  <si>
    <t>000 1 17 05000 00 0000 000</t>
  </si>
  <si>
    <t>Дотации бюджетам на поддержку мер по обеспечению сбалансированности бюджетов</t>
  </si>
  <si>
    <t>000 2 02 15002 00 0000 151</t>
  </si>
  <si>
    <t>903 2 02 15002 10 0000 151</t>
  </si>
  <si>
    <t>Приложение № 1 к Постановлению администрации Речушинского сельского поселения Нижнеилимского района "Об утверждении отчета об исполнении бюджета  Речушинского муниципального образования за 1 полугодие 2017 года" 
от "    02    "  августа  2017 г. №64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</si>
</sst>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</cellStyleXfs>
  <cellXfs count="104">
    <xf numFmtId="0" fontId="0" fillId="0" borderId="0" xfId="0"/>
    <xf numFmtId="0" fontId="2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3"/>
    </xf>
    <xf numFmtId="49" fontId="6" fillId="0" borderId="1" xfId="1" applyNumberFormat="1" applyFont="1" applyBorder="1" applyAlignment="1">
      <alignment horizontal="left" vertical="center" wrapText="1" indent="2"/>
    </xf>
    <xf numFmtId="0" fontId="11" fillId="2" borderId="1" xfId="1" applyFont="1" applyFill="1" applyBorder="1" applyAlignment="1">
      <alignment vertical="center" wrapText="1"/>
    </xf>
    <xf numFmtId="0" fontId="5" fillId="0" borderId="0" xfId="9" applyFont="1" applyAlignmen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3" applyNumberFormat="1" applyFont="1" applyFill="1" applyBorder="1" applyAlignment="1">
      <alignment horizontal="center" vertical="center" wrapText="1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9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2" applyNumberFormat="1" applyFont="1" applyFill="1" applyAlignment="1" applyProtection="1">
      <alignment horizontal="center" vertical="center" wrapText="1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7" fillId="0" borderId="0" xfId="9" applyFont="1" applyAlignment="1" applyProtection="1">
      <alignment vertical="center"/>
      <protection hidden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9" applyFont="1" applyAlignment="1">
      <alignment horizontal="right" vertical="center"/>
    </xf>
    <xf numFmtId="165" fontId="6" fillId="0" borderId="1" xfId="5" applyNumberFormat="1" applyFont="1" applyBorder="1" applyAlignment="1">
      <alignment horizontal="right" vertical="center"/>
    </xf>
    <xf numFmtId="49" fontId="10" fillId="2" borderId="1" xfId="13" applyNumberFormat="1" applyFont="1" applyFill="1" applyBorder="1" applyAlignment="1">
      <alignment horizontal="center" vertical="center" wrapText="1"/>
    </xf>
    <xf numFmtId="0" fontId="10" fillId="2" borderId="1" xfId="10" applyNumberFormat="1" applyFont="1" applyFill="1" applyBorder="1" applyAlignment="1" applyProtection="1">
      <alignment horizontal="center" vertical="center" wrapText="1"/>
      <protection hidden="1"/>
    </xf>
    <xf numFmtId="49" fontId="8" fillId="4" borderId="1" xfId="13" applyNumberFormat="1" applyFont="1" applyFill="1" applyBorder="1" applyAlignment="1">
      <alignment horizontal="center" vertical="center" wrapText="1"/>
    </xf>
    <xf numFmtId="0" fontId="2" fillId="0" borderId="0" xfId="9" applyFont="1" applyAlignment="1">
      <alignment horizontal="right" vertical="center"/>
    </xf>
    <xf numFmtId="0" fontId="2" fillId="0" borderId="0" xfId="9" applyFont="1" applyAlignment="1">
      <alignment vertical="center" wrapText="1"/>
    </xf>
    <xf numFmtId="0" fontId="5" fillId="0" borderId="0" xfId="9" applyFont="1" applyAlignment="1">
      <alignment vertical="center" wrapText="1"/>
    </xf>
    <xf numFmtId="0" fontId="5" fillId="0" borderId="0" xfId="5" applyFont="1" applyAlignment="1">
      <alignment vertical="center" wrapText="1"/>
    </xf>
    <xf numFmtId="3" fontId="4" fillId="3" borderId="1" xfId="9" applyNumberFormat="1" applyFont="1" applyFill="1" applyBorder="1" applyAlignment="1">
      <alignment horizontal="right" vertical="center" wrapText="1"/>
    </xf>
    <xf numFmtId="3" fontId="9" fillId="2" borderId="1" xfId="9" applyNumberFormat="1" applyFont="1" applyFill="1" applyBorder="1" applyAlignment="1">
      <alignment horizontal="right" vertical="center" wrapText="1"/>
    </xf>
    <xf numFmtId="3" fontId="8" fillId="0" borderId="1" xfId="9" applyNumberFormat="1" applyFont="1" applyBorder="1" applyAlignment="1">
      <alignment horizontal="right" vertical="center" wrapText="1"/>
    </xf>
    <xf numFmtId="0" fontId="9" fillId="2" borderId="1" xfId="1" applyFont="1" applyFill="1" applyBorder="1" applyAlignment="1">
      <alignment horizontal="left" vertical="center" wrapText="1" indent="1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0" applyNumberFormat="1" applyFont="1" applyFill="1" applyBorder="1" applyAlignment="1" applyProtection="1">
      <alignment horizontal="right" vertical="center" wrapText="1"/>
      <protection hidden="1"/>
    </xf>
    <xf numFmtId="49" fontId="8" fillId="4" borderId="1" xfId="1" applyNumberFormat="1" applyFont="1" applyFill="1" applyBorder="1" applyAlignment="1">
      <alignment horizontal="center" vertical="center"/>
    </xf>
    <xf numFmtId="165" fontId="6" fillId="0" borderId="1" xfId="10" applyNumberFormat="1" applyFont="1" applyFill="1" applyBorder="1" applyAlignment="1" applyProtection="1">
      <alignment horizontal="right" vertical="center" wrapText="1"/>
      <protection hidden="1"/>
    </xf>
    <xf numFmtId="0" fontId="10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0" fontId="9" fillId="2" borderId="1" xfId="10" applyNumberFormat="1" applyFont="1" applyFill="1" applyBorder="1" applyAlignment="1" applyProtection="1">
      <alignment horizontal="left" vertical="center" wrapText="1" indent="1"/>
      <protection hidden="1"/>
    </xf>
    <xf numFmtId="165" fontId="9" fillId="2" borderId="1" xfId="10" applyNumberFormat="1" applyFont="1" applyFill="1" applyBorder="1" applyAlignment="1">
      <alignment horizontal="right" vertical="center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6" fillId="4" borderId="1" xfId="10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left" wrapText="1" indent="3"/>
    </xf>
    <xf numFmtId="49" fontId="9" fillId="2" borderId="1" xfId="13" applyNumberFormat="1" applyFont="1" applyFill="1" applyBorder="1" applyAlignment="1">
      <alignment horizontal="left" vertical="center" wrapText="1" indent="1"/>
    </xf>
    <xf numFmtId="164" fontId="6" fillId="0" borderId="1" xfId="1" applyNumberFormat="1" applyFont="1" applyBorder="1" applyAlignment="1">
      <alignment horizontal="left" vertical="center" wrapText="1" indent="2"/>
    </xf>
    <xf numFmtId="0" fontId="6" fillId="0" borderId="1" xfId="10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0" applyNumberFormat="1" applyFont="1" applyBorder="1" applyAlignment="1">
      <alignment horizontal="right" vertical="center"/>
    </xf>
    <xf numFmtId="0" fontId="6" fillId="0" borderId="1" xfId="1" applyFont="1" applyBorder="1" applyAlignment="1" applyProtection="1">
      <alignment horizontal="left" vertical="center" wrapText="1" indent="3"/>
      <protection locked="0"/>
    </xf>
    <xf numFmtId="0" fontId="8" fillId="0" borderId="1" xfId="1" applyFont="1" applyBorder="1" applyAlignment="1">
      <alignment horizontal="center" vertical="center"/>
    </xf>
    <xf numFmtId="0" fontId="9" fillId="2" borderId="1" xfId="12" applyFont="1" applyFill="1" applyBorder="1" applyAlignment="1">
      <alignment horizontal="left" vertical="center" indent="1"/>
    </xf>
    <xf numFmtId="49" fontId="10" fillId="2" borderId="1" xfId="12" applyNumberFormat="1" applyFont="1" applyFill="1" applyBorder="1" applyAlignment="1">
      <alignment horizontal="center" vertical="center"/>
    </xf>
    <xf numFmtId="0" fontId="6" fillId="0" borderId="1" xfId="12" applyFont="1" applyBorder="1" applyAlignment="1">
      <alignment horizontal="left" vertical="center" wrapText="1" indent="2"/>
    </xf>
    <xf numFmtId="49" fontId="8" fillId="0" borderId="1" xfId="12" applyNumberFormat="1" applyFont="1" applyBorder="1" applyAlignment="1">
      <alignment horizontal="center" vertical="center"/>
    </xf>
    <xf numFmtId="0" fontId="6" fillId="0" borderId="1" xfId="12" applyFont="1" applyBorder="1" applyAlignment="1">
      <alignment horizontal="left" vertical="center" wrapText="1" indent="3"/>
    </xf>
    <xf numFmtId="0" fontId="9" fillId="4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0" fillId="4" borderId="1" xfId="8" applyNumberFormat="1" applyFont="1" applyFill="1" applyBorder="1" applyAlignment="1" applyProtection="1">
      <alignment horizontal="center" vertical="center" wrapText="1"/>
      <protection hidden="1"/>
    </xf>
    <xf numFmtId="165" fontId="9" fillId="4" borderId="1" xfId="10" applyNumberFormat="1" applyFont="1" applyFill="1" applyBorder="1" applyAlignment="1">
      <alignment horizontal="right" vertical="center"/>
    </xf>
    <xf numFmtId="0" fontId="6" fillId="0" borderId="1" xfId="1" applyNumberFormat="1" applyFont="1" applyBorder="1" applyAlignment="1">
      <alignment horizontal="left" vertical="center" wrapText="1" indent="3"/>
    </xf>
    <xf numFmtId="0" fontId="6" fillId="0" borderId="1" xfId="1" applyFont="1" applyBorder="1" applyAlignment="1" applyProtection="1">
      <alignment horizontal="left" vertical="center" wrapText="1" indent="3"/>
    </xf>
    <xf numFmtId="0" fontId="9" fillId="5" borderId="1" xfId="12" applyFont="1" applyFill="1" applyBorder="1" applyAlignment="1">
      <alignment vertical="center" wrapText="1"/>
    </xf>
    <xf numFmtId="49" fontId="10" fillId="5" borderId="1" xfId="12" applyNumberFormat="1" applyFont="1" applyFill="1" applyBorder="1" applyAlignment="1">
      <alignment horizontal="center" vertical="center"/>
    </xf>
    <xf numFmtId="165" fontId="10" fillId="5" borderId="1" xfId="6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2" applyFont="1" applyBorder="1" applyAlignment="1">
      <alignment vertical="center" wrapText="1"/>
    </xf>
    <xf numFmtId="165" fontId="8" fillId="0" borderId="1" xfId="6" applyNumberFormat="1" applyFont="1" applyBorder="1" applyAlignment="1">
      <alignment horizontal="right" vertical="center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4" fillId="3" borderId="1" xfId="10" applyNumberFormat="1" applyFont="1" applyFill="1" applyBorder="1" applyAlignment="1" applyProtection="1">
      <alignment horizontal="left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165" fontId="9" fillId="2" borderId="1" xfId="4" applyNumberFormat="1" applyFont="1" applyFill="1" applyBorder="1" applyAlignment="1">
      <alignment horizontal="right" vertical="center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165" fontId="9" fillId="2" borderId="1" xfId="5" applyNumberFormat="1" applyFont="1" applyFill="1" applyBorder="1" applyAlignment="1">
      <alignment horizontal="right" vertical="center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9" fillId="0" borderId="1" xfId="5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 wrapText="1" indent="3"/>
    </xf>
    <xf numFmtId="49" fontId="10" fillId="2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 indent="2"/>
    </xf>
    <xf numFmtId="49" fontId="10" fillId="4" borderId="1" xfId="1" applyNumberFormat="1" applyFont="1" applyFill="1" applyBorder="1" applyAlignment="1">
      <alignment horizontal="center" vertical="center"/>
    </xf>
    <xf numFmtId="165" fontId="9" fillId="4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165" fontId="9" fillId="0" borderId="1" xfId="5" applyNumberFormat="1" applyFont="1" applyFill="1" applyBorder="1" applyAlignment="1">
      <alignment horizontal="right" vertical="center"/>
    </xf>
    <xf numFmtId="49" fontId="9" fillId="0" borderId="1" xfId="1" applyNumberFormat="1" applyFont="1" applyBorder="1" applyAlignment="1">
      <alignment horizontal="left" vertical="center" wrapText="1" indent="2"/>
    </xf>
    <xf numFmtId="49" fontId="9" fillId="2" borderId="1" xfId="1" applyNumberFormat="1" applyFont="1" applyFill="1" applyBorder="1" applyAlignment="1">
      <alignment horizontal="left" vertical="center" wrapText="1" indent="1"/>
    </xf>
    <xf numFmtId="49" fontId="9" fillId="2" borderId="1" xfId="1" applyNumberFormat="1" applyFont="1" applyFill="1" applyBorder="1" applyAlignment="1">
      <alignment horizontal="center" vertical="center"/>
    </xf>
    <xf numFmtId="0" fontId="4" fillId="3" borderId="1" xfId="10" applyNumberFormat="1" applyFont="1" applyFill="1" applyBorder="1" applyAlignment="1" applyProtection="1">
      <alignment vertical="center"/>
      <protection hidden="1"/>
    </xf>
    <xf numFmtId="0" fontId="4" fillId="3" borderId="1" xfId="10" applyNumberFormat="1" applyFont="1" applyFill="1" applyBorder="1" applyAlignment="1" applyProtection="1">
      <alignment horizontal="right" vertical="center"/>
      <protection hidden="1"/>
    </xf>
    <xf numFmtId="0" fontId="6" fillId="4" borderId="1" xfId="1" applyFont="1" applyFill="1" applyBorder="1" applyAlignment="1">
      <alignment horizontal="left" vertical="center" indent="2"/>
    </xf>
    <xf numFmtId="3" fontId="10" fillId="2" borderId="1" xfId="9" applyNumberFormat="1" applyFont="1" applyFill="1" applyBorder="1" applyAlignment="1">
      <alignment horizontal="right" vertical="center" wrapText="1"/>
    </xf>
    <xf numFmtId="3" fontId="10" fillId="0" borderId="1" xfId="9" applyNumberFormat="1" applyFont="1" applyBorder="1" applyAlignment="1">
      <alignment horizontal="right" vertical="center" wrapText="1"/>
    </xf>
    <xf numFmtId="3" fontId="8" fillId="2" borderId="1" xfId="9" applyNumberFormat="1" applyFont="1" applyFill="1" applyBorder="1" applyAlignment="1">
      <alignment horizontal="right" vertical="center" wrapText="1"/>
    </xf>
    <xf numFmtId="0" fontId="9" fillId="2" borderId="1" xfId="4" applyNumberFormat="1" applyFont="1" applyFill="1" applyBorder="1" applyAlignment="1" applyProtection="1">
      <alignment horizontal="left" vertical="center" wrapText="1"/>
      <protection hidden="1"/>
    </xf>
    <xf numFmtId="0" fontId="22" fillId="0" borderId="1" xfId="1" applyFont="1" applyBorder="1" applyAlignment="1">
      <alignment horizontal="left" vertical="center" wrapText="1" indent="3"/>
    </xf>
    <xf numFmtId="0" fontId="6" fillId="0" borderId="0" xfId="9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Tmp5" xfId="9"/>
    <cellStyle name="Обычный_Tmp6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SheetLayoutView="100" workbookViewId="0">
      <selection activeCell="C1" sqref="C1:E1"/>
    </sheetView>
  </sheetViews>
  <sheetFormatPr defaultRowHeight="13.5"/>
  <cols>
    <col min="1" max="1" width="88" style="1" customWidth="1"/>
    <col min="2" max="2" width="24.5703125" style="1" customWidth="1"/>
    <col min="3" max="5" width="13.7109375" style="1" customWidth="1"/>
    <col min="6" max="16384" width="9.140625" style="1"/>
  </cols>
  <sheetData>
    <row r="1" spans="1:6" ht="103.5" customHeight="1">
      <c r="C1" s="97" t="s">
        <v>111</v>
      </c>
      <c r="D1" s="98"/>
      <c r="E1" s="98"/>
    </row>
    <row r="2" spans="1:6" ht="15" customHeight="1">
      <c r="A2" s="17"/>
      <c r="B2" s="17"/>
      <c r="C2" s="17"/>
    </row>
    <row r="3" spans="1:6" ht="62.25" customHeight="1">
      <c r="A3" s="99" t="s">
        <v>100</v>
      </c>
      <c r="B3" s="99"/>
      <c r="C3" s="99"/>
      <c r="D3" s="100"/>
      <c r="E3" s="100"/>
      <c r="F3" s="14"/>
    </row>
    <row r="4" spans="1:6" ht="14.25" customHeight="1">
      <c r="A4" s="16"/>
      <c r="B4" s="16"/>
      <c r="C4" s="16"/>
      <c r="D4" s="15"/>
      <c r="E4" s="14"/>
      <c r="F4" s="14"/>
    </row>
    <row r="5" spans="1:6" ht="15" customHeight="1">
      <c r="A5" s="13"/>
      <c r="B5" s="13"/>
      <c r="C5" s="22"/>
      <c r="D5" s="22"/>
      <c r="E5" s="27" t="s">
        <v>61</v>
      </c>
    </row>
    <row r="6" spans="1:6" s="8" customFormat="1" ht="29.25" customHeight="1">
      <c r="A6" s="102" t="s">
        <v>60</v>
      </c>
      <c r="B6" s="103" t="s">
        <v>59</v>
      </c>
      <c r="C6" s="101" t="s">
        <v>62</v>
      </c>
      <c r="D6" s="101" t="s">
        <v>101</v>
      </c>
      <c r="E6" s="101" t="s">
        <v>81</v>
      </c>
    </row>
    <row r="7" spans="1:6" s="8" customFormat="1">
      <c r="A7" s="102"/>
      <c r="B7" s="103"/>
      <c r="C7" s="101"/>
      <c r="D7" s="101"/>
      <c r="E7" s="101"/>
    </row>
    <row r="8" spans="1:6" s="28" customFormat="1" ht="25.5" customHeight="1">
      <c r="A8" s="12" t="s">
        <v>58</v>
      </c>
      <c r="B8" s="39" t="s">
        <v>57</v>
      </c>
      <c r="C8" s="40">
        <f>C9+C20+C26+C29+C37+C34+C14</f>
        <v>2943.5</v>
      </c>
      <c r="D8" s="40">
        <f>D9+D20+D26+D29+D37+D34+D14</f>
        <v>1522.6</v>
      </c>
      <c r="E8" s="31">
        <f>D8/C8*100</f>
        <v>51.727535247154741</v>
      </c>
    </row>
    <row r="9" spans="1:6" s="29" customFormat="1" ht="25.5" customHeight="1">
      <c r="A9" s="41" t="s">
        <v>56</v>
      </c>
      <c r="B9" s="25" t="s">
        <v>55</v>
      </c>
      <c r="C9" s="42">
        <f>C10</f>
        <v>2063</v>
      </c>
      <c r="D9" s="42">
        <f>D10</f>
        <v>1064.9000000000001</v>
      </c>
      <c r="E9" s="32">
        <f>D9/C9*100</f>
        <v>51.619001454192926</v>
      </c>
    </row>
    <row r="10" spans="1:6" s="29" customFormat="1" ht="25.5" customHeight="1">
      <c r="A10" s="43" t="s">
        <v>54</v>
      </c>
      <c r="B10" s="44" t="s">
        <v>78</v>
      </c>
      <c r="C10" s="45">
        <v>2063</v>
      </c>
      <c r="D10" s="45">
        <v>1064.9000000000001</v>
      </c>
      <c r="E10" s="33">
        <f>D10/C10*100</f>
        <v>51.619001454192926</v>
      </c>
    </row>
    <row r="11" spans="1:6" s="29" customFormat="1" ht="25.5" hidden="1" customHeight="1">
      <c r="A11" s="46" t="s">
        <v>53</v>
      </c>
      <c r="B11" s="4" t="s">
        <v>52</v>
      </c>
      <c r="C11" s="38"/>
      <c r="D11" s="38"/>
      <c r="E11" s="33" t="e">
        <f>D11/C11*100</f>
        <v>#DIV/0!</v>
      </c>
    </row>
    <row r="12" spans="1:6" s="29" customFormat="1" ht="25.5" hidden="1" customHeight="1">
      <c r="A12" s="5" t="s">
        <v>87</v>
      </c>
      <c r="B12" s="4" t="s">
        <v>88</v>
      </c>
      <c r="C12" s="38"/>
      <c r="D12" s="38"/>
      <c r="E12" s="33" t="e">
        <f t="shared" ref="E12:E60" si="0">D12/C12*100</f>
        <v>#DIV/0!</v>
      </c>
    </row>
    <row r="13" spans="1:6" s="29" customFormat="1" ht="25.5" hidden="1" customHeight="1">
      <c r="A13" s="5" t="s">
        <v>51</v>
      </c>
      <c r="B13" s="4" t="s">
        <v>89</v>
      </c>
      <c r="C13" s="38"/>
      <c r="D13" s="38"/>
      <c r="E13" s="33" t="e">
        <f t="shared" si="0"/>
        <v>#DIV/0!</v>
      </c>
    </row>
    <row r="14" spans="1:6" s="29" customFormat="1" ht="25.5" customHeight="1">
      <c r="A14" s="47" t="s">
        <v>50</v>
      </c>
      <c r="B14" s="24" t="s">
        <v>49</v>
      </c>
      <c r="C14" s="36">
        <f>C15</f>
        <v>596</v>
      </c>
      <c r="D14" s="36">
        <f>D15</f>
        <v>300.3</v>
      </c>
      <c r="E14" s="92">
        <f t="shared" si="0"/>
        <v>50.385906040268459</v>
      </c>
    </row>
    <row r="15" spans="1:6" s="29" customFormat="1" ht="25.5" customHeight="1">
      <c r="A15" s="48" t="s">
        <v>48</v>
      </c>
      <c r="B15" s="26" t="s">
        <v>47</v>
      </c>
      <c r="C15" s="38">
        <v>596</v>
      </c>
      <c r="D15" s="38">
        <v>300.3</v>
      </c>
      <c r="E15" s="33">
        <f t="shared" si="0"/>
        <v>50.385906040268459</v>
      </c>
    </row>
    <row r="16" spans="1:6" s="29" customFormat="1" ht="25.5" hidden="1" customHeight="1">
      <c r="A16" s="46" t="s">
        <v>46</v>
      </c>
      <c r="B16" s="11" t="s">
        <v>45</v>
      </c>
      <c r="C16" s="38"/>
      <c r="D16" s="38"/>
      <c r="E16" s="33" t="e">
        <f t="shared" si="0"/>
        <v>#DIV/0!</v>
      </c>
    </row>
    <row r="17" spans="1:5" s="29" customFormat="1" ht="25.5" hidden="1" customHeight="1">
      <c r="A17" s="46" t="s">
        <v>44</v>
      </c>
      <c r="B17" s="11" t="s">
        <v>43</v>
      </c>
      <c r="C17" s="38"/>
      <c r="D17" s="38"/>
      <c r="E17" s="33" t="e">
        <f t="shared" si="0"/>
        <v>#DIV/0!</v>
      </c>
    </row>
    <row r="18" spans="1:5" s="29" customFormat="1" ht="25.5" hidden="1" customHeight="1">
      <c r="A18" s="46" t="s">
        <v>42</v>
      </c>
      <c r="B18" s="11" t="s">
        <v>41</v>
      </c>
      <c r="C18" s="38"/>
      <c r="D18" s="38"/>
      <c r="E18" s="33" t="e">
        <f t="shared" si="0"/>
        <v>#DIV/0!</v>
      </c>
    </row>
    <row r="19" spans="1:5" s="29" customFormat="1" ht="25.5" hidden="1" customHeight="1">
      <c r="A19" s="46" t="s">
        <v>40</v>
      </c>
      <c r="B19" s="11" t="s">
        <v>39</v>
      </c>
      <c r="C19" s="38"/>
      <c r="D19" s="38"/>
      <c r="E19" s="33" t="e">
        <f t="shared" si="0"/>
        <v>#DIV/0!</v>
      </c>
    </row>
    <row r="20" spans="1:5" s="29" customFormat="1" ht="25.5" customHeight="1">
      <c r="A20" s="41" t="s">
        <v>38</v>
      </c>
      <c r="B20" s="25" t="s">
        <v>37</v>
      </c>
      <c r="C20" s="42">
        <f>C21+C23</f>
        <v>85</v>
      </c>
      <c r="D20" s="42">
        <f>D21+D23</f>
        <v>17.7</v>
      </c>
      <c r="E20" s="92">
        <f t="shared" si="0"/>
        <v>20.823529411764703</v>
      </c>
    </row>
    <row r="21" spans="1:5" s="29" customFormat="1" ht="25.5" customHeight="1">
      <c r="A21" s="49" t="s">
        <v>36</v>
      </c>
      <c r="B21" s="50" t="s">
        <v>79</v>
      </c>
      <c r="C21" s="51">
        <v>21</v>
      </c>
      <c r="D21" s="51">
        <v>1.8</v>
      </c>
      <c r="E21" s="33">
        <f t="shared" si="0"/>
        <v>8.5714285714285712</v>
      </c>
    </row>
    <row r="22" spans="1:5" s="29" customFormat="1" ht="25.5" hidden="1" customHeight="1">
      <c r="A22" s="46" t="s">
        <v>35</v>
      </c>
      <c r="B22" s="10" t="s">
        <v>34</v>
      </c>
      <c r="C22" s="38"/>
      <c r="D22" s="38"/>
      <c r="E22" s="33" t="e">
        <f t="shared" si="0"/>
        <v>#DIV/0!</v>
      </c>
    </row>
    <row r="23" spans="1:5" s="29" customFormat="1" ht="25.5" customHeight="1">
      <c r="A23" s="49" t="s">
        <v>33</v>
      </c>
      <c r="B23" s="50" t="s">
        <v>80</v>
      </c>
      <c r="C23" s="51">
        <v>64</v>
      </c>
      <c r="D23" s="51">
        <v>15.9</v>
      </c>
      <c r="E23" s="33">
        <f t="shared" si="0"/>
        <v>24.84375</v>
      </c>
    </row>
    <row r="24" spans="1:5" s="29" customFormat="1" ht="25.5" hidden="1" customHeight="1">
      <c r="A24" s="52" t="s">
        <v>32</v>
      </c>
      <c r="B24" s="53" t="s">
        <v>31</v>
      </c>
      <c r="C24" s="51"/>
      <c r="D24" s="51"/>
      <c r="E24" s="33" t="e">
        <f t="shared" si="0"/>
        <v>#DIV/0!</v>
      </c>
    </row>
    <row r="25" spans="1:5" s="29" customFormat="1" ht="25.5" hidden="1" customHeight="1">
      <c r="A25" s="52" t="s">
        <v>30</v>
      </c>
      <c r="B25" s="53" t="s">
        <v>29</v>
      </c>
      <c r="C25" s="38"/>
      <c r="D25" s="38"/>
      <c r="E25" s="33" t="e">
        <f t="shared" si="0"/>
        <v>#DIV/0!</v>
      </c>
    </row>
    <row r="26" spans="1:5" s="29" customFormat="1" ht="25.5" customHeight="1">
      <c r="A26" s="54" t="s">
        <v>28</v>
      </c>
      <c r="B26" s="55" t="s">
        <v>27</v>
      </c>
      <c r="C26" s="36">
        <f>C27</f>
        <v>20</v>
      </c>
      <c r="D26" s="36">
        <f>D27</f>
        <v>18</v>
      </c>
      <c r="E26" s="92">
        <f t="shared" si="0"/>
        <v>90</v>
      </c>
    </row>
    <row r="27" spans="1:5" s="29" customFormat="1" ht="25.5" customHeight="1">
      <c r="A27" s="56" t="s">
        <v>26</v>
      </c>
      <c r="B27" s="57" t="s">
        <v>25</v>
      </c>
      <c r="C27" s="38">
        <v>20</v>
      </c>
      <c r="D27" s="38">
        <v>18</v>
      </c>
      <c r="E27" s="33">
        <f t="shared" si="0"/>
        <v>90</v>
      </c>
    </row>
    <row r="28" spans="1:5" s="29" customFormat="1" ht="38.25" hidden="1">
      <c r="A28" s="58" t="s">
        <v>24</v>
      </c>
      <c r="B28" s="57" t="s">
        <v>23</v>
      </c>
      <c r="C28" s="38"/>
      <c r="D28" s="38"/>
      <c r="E28" s="33" t="e">
        <f t="shared" si="0"/>
        <v>#DIV/0!</v>
      </c>
    </row>
    <row r="29" spans="1:5" s="29" customFormat="1" ht="25.5">
      <c r="A29" s="41" t="s">
        <v>22</v>
      </c>
      <c r="B29" s="25" t="s">
        <v>82</v>
      </c>
      <c r="C29" s="42">
        <f>C30+C32</f>
        <v>150</v>
      </c>
      <c r="D29" s="42">
        <f>D30+D32</f>
        <v>111.1</v>
      </c>
      <c r="E29" s="92">
        <f t="shared" si="0"/>
        <v>74.066666666666663</v>
      </c>
    </row>
    <row r="30" spans="1:5" s="29" customFormat="1" ht="41.25" hidden="1" customHeight="1">
      <c r="A30" s="59" t="s">
        <v>21</v>
      </c>
      <c r="B30" s="60" t="s">
        <v>20</v>
      </c>
      <c r="C30" s="61">
        <f>C31</f>
        <v>0</v>
      </c>
      <c r="D30" s="61">
        <f>D31</f>
        <v>0</v>
      </c>
      <c r="E30" s="33" t="e">
        <f t="shared" si="0"/>
        <v>#DIV/0!</v>
      </c>
    </row>
    <row r="31" spans="1:5" s="29" customFormat="1" ht="41.25" hidden="1" customHeight="1">
      <c r="A31" s="62" t="s">
        <v>19</v>
      </c>
      <c r="B31" s="9" t="s">
        <v>18</v>
      </c>
      <c r="C31" s="38"/>
      <c r="D31" s="38"/>
      <c r="E31" s="33" t="e">
        <f t="shared" si="0"/>
        <v>#DIV/0!</v>
      </c>
    </row>
    <row r="32" spans="1:5" s="29" customFormat="1" ht="41.25" customHeight="1">
      <c r="A32" s="6" t="s">
        <v>90</v>
      </c>
      <c r="B32" s="4" t="s">
        <v>91</v>
      </c>
      <c r="C32" s="38">
        <v>150</v>
      </c>
      <c r="D32" s="38">
        <v>111.1</v>
      </c>
      <c r="E32" s="33">
        <f t="shared" si="0"/>
        <v>74.066666666666663</v>
      </c>
    </row>
    <row r="33" spans="1:5" s="29" customFormat="1" ht="41.25" hidden="1" customHeight="1">
      <c r="A33" s="63" t="s">
        <v>92</v>
      </c>
      <c r="B33" s="4" t="s">
        <v>93</v>
      </c>
      <c r="C33" s="38"/>
      <c r="D33" s="38"/>
      <c r="E33" s="33" t="e">
        <f t="shared" si="0"/>
        <v>#DIV/0!</v>
      </c>
    </row>
    <row r="34" spans="1:5" s="29" customFormat="1" ht="41.25" customHeight="1">
      <c r="A34" s="34" t="s">
        <v>83</v>
      </c>
      <c r="B34" s="35" t="s">
        <v>84</v>
      </c>
      <c r="C34" s="36">
        <f>C35+C36</f>
        <v>29.5</v>
      </c>
      <c r="D34" s="36">
        <f>D35+D36</f>
        <v>10.600000000000001</v>
      </c>
      <c r="E34" s="92">
        <f t="shared" si="0"/>
        <v>35.932203389830512</v>
      </c>
    </row>
    <row r="35" spans="1:5" s="29" customFormat="1" ht="25.5" customHeight="1">
      <c r="A35" s="91" t="s">
        <v>85</v>
      </c>
      <c r="B35" s="37" t="s">
        <v>86</v>
      </c>
      <c r="C35" s="38">
        <v>14</v>
      </c>
      <c r="D35" s="38">
        <v>5.4</v>
      </c>
      <c r="E35" s="33">
        <f t="shared" si="0"/>
        <v>38.571428571428577</v>
      </c>
    </row>
    <row r="36" spans="1:5" s="28" customFormat="1" ht="25.5" customHeight="1">
      <c r="A36" s="91" t="s">
        <v>102</v>
      </c>
      <c r="B36" s="37" t="s">
        <v>103</v>
      </c>
      <c r="C36" s="38">
        <v>15.5</v>
      </c>
      <c r="D36" s="38">
        <v>5.2</v>
      </c>
      <c r="E36" s="33">
        <f t="shared" si="0"/>
        <v>33.548387096774199</v>
      </c>
    </row>
    <row r="37" spans="1:5" s="30" customFormat="1" hidden="1">
      <c r="A37" s="64" t="s">
        <v>94</v>
      </c>
      <c r="B37" s="65" t="s">
        <v>95</v>
      </c>
      <c r="C37" s="66">
        <f>C38</f>
        <v>0</v>
      </c>
      <c r="D37" s="66">
        <f>D38</f>
        <v>0</v>
      </c>
      <c r="E37" s="33" t="e">
        <f t="shared" si="0"/>
        <v>#DIV/0!</v>
      </c>
    </row>
    <row r="38" spans="1:5" s="30" customFormat="1" ht="25.5" hidden="1" customHeight="1">
      <c r="A38" s="67" t="s">
        <v>96</v>
      </c>
      <c r="B38" s="57" t="s">
        <v>97</v>
      </c>
      <c r="C38" s="68">
        <f>C39</f>
        <v>0</v>
      </c>
      <c r="D38" s="68">
        <f>D39</f>
        <v>0</v>
      </c>
      <c r="E38" s="33" t="e">
        <f t="shared" si="0"/>
        <v>#DIV/0!</v>
      </c>
    </row>
    <row r="39" spans="1:5" s="30" customFormat="1" ht="25.5" hidden="1" customHeight="1">
      <c r="A39" s="69" t="s">
        <v>98</v>
      </c>
      <c r="B39" s="70" t="s">
        <v>99</v>
      </c>
      <c r="C39" s="68"/>
      <c r="D39" s="68"/>
      <c r="E39" s="33" t="e">
        <f t="shared" si="0"/>
        <v>#DIV/0!</v>
      </c>
    </row>
    <row r="40" spans="1:5" s="30" customFormat="1" ht="25.5" hidden="1" customHeight="1">
      <c r="A40" s="95" t="s">
        <v>104</v>
      </c>
      <c r="B40" s="25" t="s">
        <v>105</v>
      </c>
      <c r="C40" s="42">
        <f>C41</f>
        <v>0</v>
      </c>
      <c r="D40" s="42">
        <f>D41</f>
        <v>0</v>
      </c>
      <c r="E40" s="32" t="e">
        <f>D40/C40*100</f>
        <v>#DIV/0!</v>
      </c>
    </row>
    <row r="41" spans="1:5" s="30" customFormat="1" ht="25.5" hidden="1" customHeight="1">
      <c r="A41" s="56" t="s">
        <v>106</v>
      </c>
      <c r="B41" s="57" t="s">
        <v>107</v>
      </c>
      <c r="C41" s="45">
        <v>0</v>
      </c>
      <c r="D41" s="45"/>
      <c r="E41" s="33" t="e">
        <f>D41/C41*100</f>
        <v>#DIV/0!</v>
      </c>
    </row>
    <row r="42" spans="1:5" s="30" customFormat="1" ht="25.5" customHeight="1">
      <c r="A42" s="71" t="s">
        <v>17</v>
      </c>
      <c r="B42" s="18" t="s">
        <v>64</v>
      </c>
      <c r="C42" s="72">
        <f>C43</f>
        <v>6326.8000000000011</v>
      </c>
      <c r="D42" s="72">
        <f>D43</f>
        <v>1919.7</v>
      </c>
      <c r="E42" s="31">
        <f t="shared" si="0"/>
        <v>30.342353164316872</v>
      </c>
    </row>
    <row r="43" spans="1:5" s="30" customFormat="1" ht="33.75" customHeight="1">
      <c r="A43" s="7" t="s">
        <v>16</v>
      </c>
      <c r="B43" s="19" t="s">
        <v>65</v>
      </c>
      <c r="C43" s="73">
        <f>SUM(C44,C49,C52)+C57</f>
        <v>6326.8000000000011</v>
      </c>
      <c r="D43" s="73">
        <f>SUM(D44,D49,D52)+D57</f>
        <v>1919.7</v>
      </c>
      <c r="E43" s="92">
        <f t="shared" si="0"/>
        <v>30.342353164316872</v>
      </c>
    </row>
    <row r="44" spans="1:5" s="30" customFormat="1" ht="25.5" customHeight="1">
      <c r="A44" s="74" t="s">
        <v>76</v>
      </c>
      <c r="B44" s="19" t="s">
        <v>75</v>
      </c>
      <c r="C44" s="75">
        <f>C45+C47</f>
        <v>5907.6</v>
      </c>
      <c r="D44" s="75">
        <f>D45+D47</f>
        <v>1858.2</v>
      </c>
      <c r="E44" s="92">
        <f t="shared" si="0"/>
        <v>31.454397724964451</v>
      </c>
    </row>
    <row r="45" spans="1:5" s="30" customFormat="1" ht="25.5" customHeight="1">
      <c r="A45" s="76" t="s">
        <v>15</v>
      </c>
      <c r="B45" s="20" t="s">
        <v>68</v>
      </c>
      <c r="C45" s="77">
        <f>C46</f>
        <v>1936.5</v>
      </c>
      <c r="D45" s="77">
        <f>D46</f>
        <v>1858.2</v>
      </c>
      <c r="E45" s="33">
        <f t="shared" si="0"/>
        <v>95.95662277304416</v>
      </c>
    </row>
    <row r="46" spans="1:5" s="30" customFormat="1" ht="25.5" customHeight="1">
      <c r="A46" s="78" t="s">
        <v>14</v>
      </c>
      <c r="B46" s="4" t="s">
        <v>69</v>
      </c>
      <c r="C46" s="23">
        <v>1936.5</v>
      </c>
      <c r="D46" s="23">
        <v>1858.2</v>
      </c>
      <c r="E46" s="33">
        <f t="shared" si="0"/>
        <v>95.95662277304416</v>
      </c>
    </row>
    <row r="47" spans="1:5" s="30" customFormat="1" ht="25.5" customHeight="1">
      <c r="A47" s="76" t="s">
        <v>108</v>
      </c>
      <c r="B47" s="84" t="s">
        <v>109</v>
      </c>
      <c r="C47" s="82">
        <f>SUM(C48)</f>
        <v>3971.1</v>
      </c>
      <c r="D47" s="82">
        <f>SUM(D48)</f>
        <v>0</v>
      </c>
      <c r="E47" s="33">
        <f>D47/C47*100</f>
        <v>0</v>
      </c>
    </row>
    <row r="48" spans="1:5" s="30" customFormat="1" ht="25.5" customHeight="1">
      <c r="A48" s="96" t="s">
        <v>108</v>
      </c>
      <c r="B48" s="4" t="s">
        <v>110</v>
      </c>
      <c r="C48" s="23">
        <v>3971.1</v>
      </c>
      <c r="D48" s="23">
        <v>0</v>
      </c>
      <c r="E48" s="33">
        <f>D48/C48*100</f>
        <v>0</v>
      </c>
    </row>
    <row r="49" spans="1:5" s="30" customFormat="1" ht="25.5" customHeight="1">
      <c r="A49" s="34" t="s">
        <v>13</v>
      </c>
      <c r="B49" s="79" t="s">
        <v>63</v>
      </c>
      <c r="C49" s="75">
        <f>SUM(C50)</f>
        <v>232.1</v>
      </c>
      <c r="D49" s="75">
        <f>SUM(D50)</f>
        <v>0</v>
      </c>
      <c r="E49" s="94">
        <f t="shared" si="0"/>
        <v>0</v>
      </c>
    </row>
    <row r="50" spans="1:5" s="30" customFormat="1" ht="25.5" customHeight="1">
      <c r="A50" s="80" t="s">
        <v>12</v>
      </c>
      <c r="B50" s="81" t="s">
        <v>70</v>
      </c>
      <c r="C50" s="82">
        <f>SUM(C51)</f>
        <v>232.1</v>
      </c>
      <c r="D50" s="82">
        <f>SUM(D51)</f>
        <v>0</v>
      </c>
      <c r="E50" s="33">
        <f t="shared" si="0"/>
        <v>0</v>
      </c>
    </row>
    <row r="51" spans="1:5" s="30" customFormat="1" ht="25.5" customHeight="1">
      <c r="A51" s="78" t="s">
        <v>11</v>
      </c>
      <c r="B51" s="4" t="s">
        <v>71</v>
      </c>
      <c r="C51" s="23">
        <v>232.1</v>
      </c>
      <c r="D51" s="23">
        <v>0</v>
      </c>
      <c r="E51" s="33">
        <f t="shared" si="0"/>
        <v>0</v>
      </c>
    </row>
    <row r="52" spans="1:5" s="30" customFormat="1" ht="25.5" customHeight="1">
      <c r="A52" s="34" t="s">
        <v>77</v>
      </c>
      <c r="B52" s="21" t="s">
        <v>72</v>
      </c>
      <c r="C52" s="75">
        <f>SUM(C53)+C55</f>
        <v>139.5</v>
      </c>
      <c r="D52" s="75">
        <f>SUM(D53)+D55</f>
        <v>48.7</v>
      </c>
      <c r="E52" s="92">
        <f t="shared" si="0"/>
        <v>34.910394265232974</v>
      </c>
    </row>
    <row r="53" spans="1:5" s="3" customFormat="1" ht="25.5">
      <c r="A53" s="83" t="s">
        <v>10</v>
      </c>
      <c r="B53" s="84" t="s">
        <v>73</v>
      </c>
      <c r="C53" s="85">
        <f>SUM(C54)</f>
        <v>96.4</v>
      </c>
      <c r="D53" s="85">
        <f>SUM(D54)</f>
        <v>28.9</v>
      </c>
      <c r="E53" s="93">
        <f t="shared" si="0"/>
        <v>29.979253112033195</v>
      </c>
    </row>
    <row r="54" spans="1:5" s="3" customFormat="1" ht="25.5">
      <c r="A54" s="78" t="s">
        <v>9</v>
      </c>
      <c r="B54" s="4" t="s">
        <v>66</v>
      </c>
      <c r="C54" s="23">
        <v>96.4</v>
      </c>
      <c r="D54" s="23">
        <v>28.9</v>
      </c>
      <c r="E54" s="33">
        <f t="shared" si="0"/>
        <v>29.979253112033195</v>
      </c>
    </row>
    <row r="55" spans="1:5" s="3" customFormat="1" ht="25.5">
      <c r="A55" s="86" t="s">
        <v>8</v>
      </c>
      <c r="B55" s="84" t="s">
        <v>74</v>
      </c>
      <c r="C55" s="77">
        <f>C56</f>
        <v>43.1</v>
      </c>
      <c r="D55" s="77">
        <f>D56</f>
        <v>19.8</v>
      </c>
      <c r="E55" s="93">
        <f t="shared" si="0"/>
        <v>45.939675174013921</v>
      </c>
    </row>
    <row r="56" spans="1:5" s="2" customFormat="1" ht="27.75" customHeight="1">
      <c r="A56" s="78" t="s">
        <v>7</v>
      </c>
      <c r="B56" s="4" t="s">
        <v>67</v>
      </c>
      <c r="C56" s="23">
        <v>43.1</v>
      </c>
      <c r="D56" s="23">
        <v>19.8</v>
      </c>
      <c r="E56" s="33">
        <f t="shared" si="0"/>
        <v>45.939675174013921</v>
      </c>
    </row>
    <row r="57" spans="1:5" ht="21" customHeight="1">
      <c r="A57" s="87" t="s">
        <v>6</v>
      </c>
      <c r="B57" s="88" t="s">
        <v>5</v>
      </c>
      <c r="C57" s="75">
        <f>C58</f>
        <v>47.6</v>
      </c>
      <c r="D57" s="75">
        <f>D58</f>
        <v>12.8</v>
      </c>
      <c r="E57" s="94">
        <v>0</v>
      </c>
    </row>
    <row r="58" spans="1:5" ht="11.25" customHeight="1">
      <c r="A58" s="86" t="s">
        <v>4</v>
      </c>
      <c r="B58" s="4" t="s">
        <v>3</v>
      </c>
      <c r="C58" s="77">
        <f>C59</f>
        <v>47.6</v>
      </c>
      <c r="D58" s="77">
        <f>D59</f>
        <v>12.8</v>
      </c>
      <c r="E58" s="93">
        <v>0</v>
      </c>
    </row>
    <row r="59" spans="1:5">
      <c r="A59" s="5" t="s">
        <v>2</v>
      </c>
      <c r="B59" s="4" t="s">
        <v>1</v>
      </c>
      <c r="C59" s="23">
        <v>47.6</v>
      </c>
      <c r="D59" s="23">
        <v>12.8</v>
      </c>
      <c r="E59" s="33">
        <v>0</v>
      </c>
    </row>
    <row r="60" spans="1:5" ht="25.5" customHeight="1">
      <c r="A60" s="89" t="s">
        <v>0</v>
      </c>
      <c r="B60" s="90"/>
      <c r="C60" s="40">
        <f>C42+C8</f>
        <v>9270.3000000000011</v>
      </c>
      <c r="D60" s="40">
        <f>D42+D8</f>
        <v>3442.3</v>
      </c>
      <c r="E60" s="31">
        <f t="shared" si="0"/>
        <v>37.132563131721739</v>
      </c>
    </row>
  </sheetData>
  <mergeCells count="7">
    <mergeCell ref="C1:E1"/>
    <mergeCell ref="A3:E3"/>
    <mergeCell ref="D6:D7"/>
    <mergeCell ref="E6:E7"/>
    <mergeCell ref="C6:C7"/>
    <mergeCell ref="A6:A7"/>
    <mergeCell ref="B6:B7"/>
  </mergeCells>
  <phoneticPr fontId="18" type="noConversion"/>
  <pageMargins left="0.98425196850393704" right="0.39370078740157483" top="0.39370078740157483" bottom="0.39370078740157483" header="0" footer="0"/>
  <pageSetup paperSize="9" scale="5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2016-12-22T08:47:10Z</cp:lastPrinted>
  <dcterms:created xsi:type="dcterms:W3CDTF">2006-09-28T05:33:49Z</dcterms:created>
  <dcterms:modified xsi:type="dcterms:W3CDTF">2017-08-02T01:36:14Z</dcterms:modified>
</cp:coreProperties>
</file>