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<sst xmlns="http://schemas.openxmlformats.org/spreadsheetml/2006/main" count="57" uniqueCount="31">
  <si>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</si>
  <si>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</si>
  <si>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</si>
  <si>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</si>
  <si>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</si>
  <si>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</si>
  <si>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</si>
  <si>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</si>
  <si>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</si>
  <si>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</si>
  <si>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</si>
  <si>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</si>
  <si>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</si>
  <si>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</si>
  <si>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</si>
  <si>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</si>
  <si>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</si>
  <si>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</si>
  <si>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</si>
  <si>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</si>
  <si>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</si>
  <si>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</si>
  <si>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</si>
  <si>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</si>
  <si>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</si>
  <si>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</si>
  <si>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ИСТОЧНИКИ ВНУТРЕННЕГО ФИНАНСИРОВАНИЯ ДЕФИЦИТА 
БЮДЖЕТ РЕЧУШИНСКОГО МУНИЦИПАЛЬНОГО ОБРАЗОВАНИЯ
 НА 2018 ГОД</t>
  </si>
  <si>
    <t>План на 2018 год</t>
  </si>
  <si>
    <t>внесение изменений</t>
  </si>
  <si>
    <t>Уточненный план на 2018 год</t>
  </si>
  <si>
    <t xml:space="preserve">Приложение № 13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26 " октября 2018 г. №  45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</si>
</sst>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08" customHeight="1">
      <c r="B1" s="28"/>
      <c r="C1" s="31" t="s">
        <v>30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26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28</v>
      </c>
      <c r="E5" s="18" t="s">
        <v>29</v>
      </c>
    </row>
    <row r="6" spans="1:5" ht="49.5" customHeight="1">
      <c r="A6" s="8" t="s">
        <v>2</v>
      </c>
      <c r="B6" s="11" t="s">
        <v>4</v>
      </c>
      <c r="C6" s="20">
        <f>SUM(C7,C10,C13)</f>
        <v>204.20000000000005</v>
      </c>
      <c r="D6" s="20">
        <f>E6-C6</f>
        <v>19.799999999999272</v>
      </c>
      <c r="E6" s="20">
        <f>SUM(E7,E10,E13)</f>
        <v>223.99999999999932</v>
      </c>
    </row>
    <row r="7" spans="1:5" ht="33" customHeight="1">
      <c r="A7" s="8" t="s">
        <v>0</v>
      </c>
      <c r="B7" s="11" t="s">
        <v>10</v>
      </c>
      <c r="C7" s="20">
        <f>SUM(C8:C9)</f>
        <v>564.2</v>
      </c>
      <c r="D7" s="20">
        <v>0</v>
      </c>
      <c r="E7" s="20">
        <f>SUM(E8:E9)</f>
        <v>564.2</v>
      </c>
    </row>
    <row r="8" spans="1:5" ht="40.5" customHeight="1">
      <c r="A8" s="5" t="s">
        <v>19</v>
      </c>
      <c r="B8" s="12" t="s">
        <v>11</v>
      </c>
      <c r="C8" s="19">
        <v>564.2</v>
      </c>
      <c r="D8" s="29">
        <v>0</v>
      </c>
      <c r="E8" s="19">
        <f>C8-D8</f>
        <v>564.2</v>
      </c>
    </row>
    <row r="9" spans="1:5" ht="40.5" customHeight="1">
      <c r="A9" s="5" t="s">
        <v>20</v>
      </c>
      <c r="B9" s="12" t="s">
        <v>12</v>
      </c>
      <c r="C9" s="19">
        <v>0</v>
      </c>
      <c r="D9" s="29">
        <f>E9-C9</f>
        <v>0</v>
      </c>
      <c r="E9" s="19"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-360</v>
      </c>
      <c r="D10" s="20">
        <v>0</v>
      </c>
      <c r="E10" s="20">
        <f>SUM(E11:E12)</f>
        <v>-360</v>
      </c>
    </row>
    <row r="11" spans="1:5" ht="48" customHeight="1">
      <c r="A11" s="5" t="s">
        <v>21</v>
      </c>
      <c r="B11" s="12" t="s">
        <v>14</v>
      </c>
      <c r="C11" s="19">
        <v>0</v>
      </c>
      <c r="D11" s="29">
        <f>E11-C11</f>
        <v>0</v>
      </c>
      <c r="E11" s="19">
        <v>0</v>
      </c>
    </row>
    <row r="12" spans="1:5" ht="50.25" customHeight="1">
      <c r="A12" s="5" t="s">
        <v>22</v>
      </c>
      <c r="B12" s="12" t="s">
        <v>15</v>
      </c>
      <c r="C12" s="19">
        <v>-360</v>
      </c>
      <c r="D12" s="29">
        <v>0</v>
      </c>
      <c r="E12" s="19">
        <f>C12-D12</f>
        <v>-360</v>
      </c>
    </row>
    <row r="13" spans="1:5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19.799999999999727</v>
      </c>
      <c r="E13" s="20">
        <f>SUM(E14:E15)</f>
        <v>19.799999999999272</v>
      </c>
    </row>
    <row r="14" spans="1:5" ht="30" customHeight="1">
      <c r="A14" s="5" t="s">
        <v>23</v>
      </c>
      <c r="B14" s="12" t="s">
        <v>17</v>
      </c>
      <c r="C14" s="19">
        <f>-(C17+C8+C11)</f>
        <v>-10259.1</v>
      </c>
      <c r="D14" s="19">
        <f>-(D17+D8+D11)</f>
        <v>-2537.9</v>
      </c>
      <c r="E14" s="19">
        <f>-(E17+E8+E11)</f>
        <v>-12797</v>
      </c>
    </row>
    <row r="15" spans="1:5" ht="30" customHeight="1">
      <c r="A15" s="5" t="s">
        <v>24</v>
      </c>
      <c r="B15" s="12" t="s">
        <v>18</v>
      </c>
      <c r="C15" s="19">
        <f>C18-C9-C12</f>
        <v>10259.1</v>
      </c>
      <c r="D15" s="19">
        <f>D18-D9-D12</f>
        <v>2557.7</v>
      </c>
      <c r="E15" s="19">
        <f>E18-E9-E12</f>
        <v>12816.8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9694.9</v>
      </c>
      <c r="D17" s="23">
        <v>2537.9</v>
      </c>
      <c r="E17" s="23">
        <f>C17+D17</f>
        <v>12232.8</v>
      </c>
    </row>
    <row r="18" spans="1:5" ht="12.75">
      <c r="A18" s="21" t="s">
        <v>8</v>
      </c>
      <c r="B18" s="6"/>
      <c r="C18" s="23">
        <v>9899.1</v>
      </c>
      <c r="D18" s="23">
        <v>2557.7</v>
      </c>
      <c r="E18" s="23">
        <f>C18+D18</f>
        <v>12456.8</v>
      </c>
    </row>
    <row r="19" spans="1:5" s="2" customFormat="1" ht="12.75">
      <c r="A19" s="22" t="s">
        <v>9</v>
      </c>
      <c r="B19" s="13"/>
      <c r="C19" s="24">
        <f>C17-C18</f>
        <v>-204.20000000000073</v>
      </c>
      <c r="D19" s="24">
        <f>D17-D18</f>
        <v>-19.799999999999727</v>
      </c>
      <c r="E19" s="24">
        <f>E17-E18</f>
        <v>-224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A31" sqref="A3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9.25390625" style="6" customWidth="1"/>
    <col min="6" max="16384" width="9.125" style="1" customWidth="1"/>
  </cols>
  <sheetData>
    <row r="1" spans="2:10" s="10" customFormat="1" ht="120" customHeight="1">
      <c r="B1" s="32"/>
      <c r="C1" s="32"/>
      <c r="D1" s="33"/>
      <c r="E1" s="33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0" t="str">
        <f>'2018'!A3:C3</f>
        <v>ИСТОЧНИКИ ВНУТРЕННЕГО ФИНАНСИРОВАНИЯ ДЕФИЦИТА 
БЮДЖЕТ РЕЧУШИНСКОГО МУНИЦИПАЛЬНОГО ОБРАЗОВАНИЯ
 НА 2018 ГОД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tr">
        <f>'2018'!C5</f>
        <v>План на 2018 год</v>
      </c>
      <c r="D5" s="18" t="str">
        <f>'2018'!D5</f>
        <v>внесение изменений</v>
      </c>
      <c r="E5" s="18" t="str">
        <f>'2018'!E5</f>
        <v>Уточненный план на 2018 год</v>
      </c>
    </row>
    <row r="6" spans="1:7" ht="49.5" customHeight="1">
      <c r="A6" s="8" t="s">
        <v>2</v>
      </c>
      <c r="B6" s="11" t="s">
        <v>4</v>
      </c>
      <c r="C6" s="26">
        <f>SUM(C7,C10,C13)</f>
        <v>204219.42000000004</v>
      </c>
      <c r="D6" s="26">
        <f>SUM(D7,D10,D13)</f>
        <v>19793.220000000205</v>
      </c>
      <c r="E6" s="26">
        <f>SUM(E7,E10,E13)</f>
        <v>224012.63999999885</v>
      </c>
      <c r="F6" s="1">
        <f>224012.64</f>
        <v>224012.64</v>
      </c>
      <c r="G6" s="6"/>
    </row>
    <row r="7" spans="1:5" ht="33" customHeight="1">
      <c r="A7" s="8" t="s">
        <v>0</v>
      </c>
      <c r="B7" s="11" t="s">
        <v>10</v>
      </c>
      <c r="C7" s="26">
        <f>SUM(C8:C9)</f>
        <v>564219.42</v>
      </c>
      <c r="D7" s="26">
        <f>SUM(D8:D9)</f>
        <v>0</v>
      </c>
      <c r="E7" s="26">
        <f>SUM(E8:E9)</f>
        <v>564219.42</v>
      </c>
    </row>
    <row r="8" spans="1:5" ht="40.5" customHeight="1">
      <c r="A8" s="5" t="s">
        <v>19</v>
      </c>
      <c r="B8" s="12" t="s">
        <v>11</v>
      </c>
      <c r="C8" s="27">
        <v>564219.42</v>
      </c>
      <c r="D8" s="27">
        <v>0</v>
      </c>
      <c r="E8" s="27">
        <f>C8+D8</f>
        <v>564219.42</v>
      </c>
    </row>
    <row r="9" spans="1:5" ht="40.5" customHeight="1">
      <c r="A9" s="5" t="s">
        <v>20</v>
      </c>
      <c r="B9" s="12" t="s">
        <v>12</v>
      </c>
      <c r="C9" s="27">
        <v>0</v>
      </c>
      <c r="D9" s="27">
        <v>0</v>
      </c>
      <c r="E9" s="27">
        <f>C9+D9</f>
        <v>0</v>
      </c>
    </row>
    <row r="10" spans="1:5" ht="35.25" customHeight="1">
      <c r="A10" s="8" t="s">
        <v>1</v>
      </c>
      <c r="B10" s="11" t="s">
        <v>13</v>
      </c>
      <c r="C10" s="26">
        <f>SUM(C11:C12)</f>
        <v>-360000</v>
      </c>
      <c r="D10" s="26">
        <f>SUM(D11:D12)</f>
        <v>0</v>
      </c>
      <c r="E10" s="26">
        <f>SUM(E11:E12)</f>
        <v>-360000</v>
      </c>
    </row>
    <row r="11" spans="1:5" ht="48" customHeight="1">
      <c r="A11" s="5" t="s">
        <v>21</v>
      </c>
      <c r="B11" s="12" t="s">
        <v>14</v>
      </c>
      <c r="C11" s="27">
        <v>0</v>
      </c>
      <c r="D11" s="27">
        <v>0</v>
      </c>
      <c r="E11" s="27">
        <f>C11+D11</f>
        <v>0</v>
      </c>
    </row>
    <row r="12" spans="1:5" ht="50.25" customHeight="1">
      <c r="A12" s="5" t="s">
        <v>22</v>
      </c>
      <c r="B12" s="12" t="s">
        <v>15</v>
      </c>
      <c r="C12" s="27">
        <v>-360000</v>
      </c>
      <c r="D12" s="27">
        <v>0</v>
      </c>
      <c r="E12" s="27">
        <f>C12+D12</f>
        <v>-360000</v>
      </c>
    </row>
    <row r="13" spans="1:5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19793.220000000205</v>
      </c>
      <c r="E13" s="26">
        <f>SUM(E14:E15)</f>
        <v>19793.219999998808</v>
      </c>
    </row>
    <row r="14" spans="1:5" ht="30" customHeight="1">
      <c r="A14" s="5" t="s">
        <v>23</v>
      </c>
      <c r="B14" s="12" t="s">
        <v>17</v>
      </c>
      <c r="C14" s="27">
        <f>-(C17+C8+C11)</f>
        <v>-10259069.36</v>
      </c>
      <c r="D14" s="27">
        <f>-(D17+D8+D11)</f>
        <v>-2537964.82</v>
      </c>
      <c r="E14" s="27">
        <f>-(E17+E8+E11)</f>
        <v>-12797034.18</v>
      </c>
    </row>
    <row r="15" spans="1:5" ht="30" customHeight="1">
      <c r="A15" s="5" t="s">
        <v>24</v>
      </c>
      <c r="B15" s="12" t="s">
        <v>18</v>
      </c>
      <c r="C15" s="27">
        <f>C18-C9-C12</f>
        <v>10259069.36</v>
      </c>
      <c r="D15" s="27">
        <f>D18-D9-D12</f>
        <v>2557758.04</v>
      </c>
      <c r="E15" s="27">
        <f>E18-E9-E12</f>
        <v>12816827.399999999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9694849.94</v>
      </c>
      <c r="D17" s="9">
        <v>2537964.82</v>
      </c>
      <c r="E17" s="9">
        <f>C17+D17</f>
        <v>12232814.76</v>
      </c>
    </row>
    <row r="18" spans="1:5" ht="12.75">
      <c r="A18" s="21" t="s">
        <v>8</v>
      </c>
      <c r="B18" s="6"/>
      <c r="C18" s="9">
        <v>9899069.36</v>
      </c>
      <c r="D18" s="9">
        <v>2557758.04</v>
      </c>
      <c r="E18" s="9">
        <f>C18+D18</f>
        <v>12456827.399999999</v>
      </c>
    </row>
    <row r="19" spans="1:5" s="2" customFormat="1" ht="12.75">
      <c r="A19" s="22" t="s">
        <v>9</v>
      </c>
      <c r="B19" s="13"/>
      <c r="C19" s="14">
        <f>C17-C18</f>
        <v>-204219.41999999993</v>
      </c>
      <c r="D19" s="14">
        <f>D17-D18</f>
        <v>-19793.220000000205</v>
      </c>
      <c r="E19" s="14">
        <f>E17-E18</f>
        <v>-224012.63999999873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3">
    <mergeCell ref="B1:C1"/>
    <mergeCell ref="A3:E3"/>
    <mergeCell ref="D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2018-09-27T03:57:35Z</cp:lastPrinted>
  <dcterms:created xsi:type="dcterms:W3CDTF">2007-10-29T06:04:40Z</dcterms:created>
  <dcterms:modified xsi:type="dcterms:W3CDTF">2018-10-26T07:10:00Z</dcterms:modified>
  <cp:category/>
  <cp:version/>
  <cp:contentType/>
  <cp:contentStatus/>
</cp:coreProperties>
</file>