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4" r:id="rId1"/>
  </sheets>
  <definedNames>
    <definedName name="_xlnm.Print_Area" localSheetId="0">'2020'!$A$1:$E$68</definedName>
  </definedNames>
  <calcPr calcId="125725"/>
</workbook>
</file>

<file path=xl/calcChain.xml><?xml version="1.0" encoding="utf-8"?>
<calcChain xmlns="http://schemas.openxmlformats.org/spreadsheetml/2006/main">
  <c r="E65" i="4"/>
  <c r="C26"/>
  <c r="D26"/>
  <c r="E29"/>
  <c r="E31"/>
  <c r="E32"/>
  <c r="E34"/>
  <c r="D13"/>
  <c r="C13"/>
  <c r="D66" l="1"/>
  <c r="C66"/>
  <c r="C62"/>
  <c r="C61" s="1"/>
  <c r="D62"/>
  <c r="E63"/>
  <c r="E49"/>
  <c r="D48"/>
  <c r="C48"/>
  <c r="E62" l="1"/>
  <c r="D61"/>
  <c r="E61" s="1"/>
  <c r="E48"/>
  <c r="E44" l="1"/>
  <c r="D43"/>
  <c r="C43"/>
  <c r="E10"/>
  <c r="E43" l="1"/>
  <c r="E60"/>
  <c r="E58"/>
  <c r="E55"/>
  <c r="E53"/>
  <c r="E51"/>
  <c r="E47"/>
  <c r="E42"/>
  <c r="E40"/>
  <c r="E27"/>
  <c r="E25"/>
  <c r="E24"/>
  <c r="E21"/>
  <c r="E19"/>
  <c r="E17"/>
  <c r="E16"/>
  <c r="E12"/>
  <c r="D64"/>
  <c r="E64" s="1"/>
  <c r="D59"/>
  <c r="D57"/>
  <c r="D54"/>
  <c r="D52"/>
  <c r="D50"/>
  <c r="D46"/>
  <c r="D41"/>
  <c r="D39"/>
  <c r="D33"/>
  <c r="D30"/>
  <c r="D28"/>
  <c r="E28" s="1"/>
  <c r="D23"/>
  <c r="E23" s="1"/>
  <c r="D20"/>
  <c r="D18"/>
  <c r="D15"/>
  <c r="D11"/>
  <c r="D9"/>
  <c r="C64"/>
  <c r="C46"/>
  <c r="C41"/>
  <c r="C39"/>
  <c r="C59"/>
  <c r="C57"/>
  <c r="C56" s="1"/>
  <c r="C54"/>
  <c r="C52"/>
  <c r="C50"/>
  <c r="C33"/>
  <c r="C30"/>
  <c r="C28"/>
  <c r="C23"/>
  <c r="C20"/>
  <c r="C18"/>
  <c r="C11"/>
  <c r="C15"/>
  <c r="C9"/>
  <c r="E59" l="1"/>
  <c r="E20"/>
  <c r="E33"/>
  <c r="E18"/>
  <c r="E30"/>
  <c r="D56"/>
  <c r="E56" s="1"/>
  <c r="D22"/>
  <c r="E26"/>
  <c r="D8"/>
  <c r="E9"/>
  <c r="C38"/>
  <c r="D38"/>
  <c r="E39"/>
  <c r="E57"/>
  <c r="C45"/>
  <c r="E46"/>
  <c r="E52"/>
  <c r="D45"/>
  <c r="E50"/>
  <c r="C22"/>
  <c r="E15"/>
  <c r="C8"/>
  <c r="E11"/>
  <c r="E41"/>
  <c r="E54"/>
  <c r="C37" l="1"/>
  <c r="C36" s="1"/>
  <c r="D37"/>
  <c r="D36" s="1"/>
  <c r="E22"/>
  <c r="D7"/>
  <c r="E38"/>
  <c r="E45"/>
  <c r="C7"/>
  <c r="E7" s="1"/>
  <c r="E8"/>
  <c r="E37"/>
  <c r="D68" l="1"/>
  <c r="E36"/>
  <c r="C68"/>
  <c r="E68" l="1"/>
</calcChain>
</file>

<file path=xl/sharedStrings.xml><?xml version="1.0" encoding="utf-8"?>
<sst xmlns="http://schemas.openxmlformats.org/spreadsheetml/2006/main" count="136" uniqueCount="130">
  <si>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</si>
  <si>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</si>
  <si>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</si>
  <si>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</si>
  <si>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</si>
  <si>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</si>
  <si>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</si>
  <si>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</si>
  <si>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</si>
  <si>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</si>
  <si>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</si>
  <si>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</si>
  <si>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</si>
  <si>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</si>
  <si>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</si>
  <si>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</si>
  <si>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</si>
  <si>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</si>
  <si>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</si>
  <si>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</si>
  <si>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</si>
  <si>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</si>
  <si>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</si>
  <si>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</si>
  <si>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</si>
  <si>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</si>
  <si>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</si>
  <si>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</si>
  <si>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</si>
  <si>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</si>
  <si>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</si>
  <si>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</si>
  <si>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</si>
  <si>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</si>
  <si>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</si>
  <si>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</si>
  <si>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</si>
  <si>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</si>
  <si>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</si>
  <si>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</si>
  <si>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</si>
  <si>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</si>
  <si>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</si>
  <si>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</si>
  <si>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</si>
  <si>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</si>
  <si>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</si>
  <si>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</si>
  <si>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</si>
  <si>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</si>
  <si>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</si>
  <si>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</si>
  <si>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</si>
  <si>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</si>
  <si>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</si>
  <si>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</si>
  <si>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</si>
  <si>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</si>
  <si>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</si>
  <si>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</si>
  <si>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</si>
  <si>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</si>
  <si>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</si>
  <si>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</si>
  <si>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</si>
  <si>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</si>
  <si>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</si>
  <si>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</si>
  <si>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</si>
  <si>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</si>
  <si>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</si>
  <si>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</si>
  <si>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</si>
  <si>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</si>
  <si>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</si>
  <si>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</si>
  <si>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</si>
  <si>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</si>
  <si>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</si>
  <si>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</si>
  <si>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</si>
  <si>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</si>
  <si>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</si>
  <si>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</si>
  <si>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</si>
  <si>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</si>
  <si>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</si>
  <si>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</si>
  <si>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</si>
  <si>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</si>
  <si>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</si>
  <si>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</si>
  <si>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</si>
  <si>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</si>
  <si>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</si>
  <si>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</si>
  <si>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</si>
  <si>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</si>
  <si>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</si>
  <si>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000 2 02 20079 00 0000 150</t>
  </si>
  <si>
    <t>% исполнения</t>
  </si>
  <si>
    <t>План на 2020 год</t>
  </si>
  <si>
    <t>000 2 02 16001 00 0000 150</t>
  </si>
  <si>
    <t>000 2 02 16001 10 0000 150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</si>
  <si>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</si>
  <si>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</si>
  <si>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000 2 02 25555 00 0000 150</t>
  </si>
  <si>
    <t>000 2 02 25555 10 0000 150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</si>
  <si>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</si>
  <si>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</si>
  <si>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ИНЫЕ МЕЖБЮДЖЕТНЫЕ ТРАНСФЕРТЫ</t>
  </si>
  <si>
    <t>000 2 02 40000 00 0000 150</t>
  </si>
  <si>
    <t xml:space="preserve">Прочие межбюджетные трансферты, передаваемые бюджетам 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</si>
  <si>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</si>
  <si>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</si>
  <si>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</si>
  <si>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000 2 19 00000 00 0000 000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</si>
  <si>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</si>
  <si>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</si>
  <si>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</si>
  <si>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-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</si>
  <si>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</si>
  <si>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</si>
  <si>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</si>
  <si>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</si>
  <si>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000 1 13 02000 00 0000 130</t>
  </si>
  <si>
    <t xml:space="preserve">     Прочие доходы от компенсации затрат бюджетов сельских поселений
</t>
  </si>
  <si>
    <t>Приложение № 1                                                                 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9 месяцев 2020 года" 
от  "          "                        2020 г. №</t>
  </si>
  <si>
    <t>Отчет об исполнении доходов бюджета Речушинского муниципального образования 
по кодам классификации доходов бюджетов за 9 месяцев 2020 года</t>
  </si>
  <si>
    <t>Исполнение за 9 месяцев 2020 года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</si>
</sst>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34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3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1" applyNumberFormat="1" applyFont="1" applyFill="1" applyBorder="1" applyAlignment="1">
      <alignment horizontal="right" vertical="center" wrapText="1"/>
    </xf>
    <xf numFmtId="3" fontId="9" fillId="5" borderId="1" xfId="11" applyNumberFormat="1" applyFont="1" applyFill="1" applyBorder="1" applyAlignment="1">
      <alignment horizontal="right" vertical="center" wrapText="1"/>
    </xf>
    <xf numFmtId="3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0" applyNumberFormat="1" applyFont="1" applyFill="1" applyBorder="1" applyAlignment="1">
      <alignment horizontal="right" vertical="center"/>
    </xf>
    <xf numFmtId="3" fontId="9" fillId="5" borderId="1" xfId="10" applyNumberFormat="1" applyFont="1" applyFill="1" applyBorder="1" applyAlignment="1">
      <alignment horizontal="right" vertical="center"/>
    </xf>
    <xf numFmtId="3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1" applyNumberFormat="1" applyFont="1" applyFill="1" applyBorder="1" applyAlignment="1">
      <alignment horizontal="right" vertical="center"/>
    </xf>
    <xf numFmtId="3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horizontal="right" vertical="center"/>
    </xf>
    <xf numFmtId="3" fontId="6" fillId="2" borderId="1" xfId="6" applyNumberFormat="1" applyFont="1" applyFill="1" applyBorder="1" applyAlignment="1" applyProtection="1">
      <alignment horizontal="right" vertical="center"/>
      <protection hidden="1"/>
    </xf>
    <xf numFmtId="0" fontId="25" fillId="0" borderId="1" xfId="0" applyFont="1" applyBorder="1" applyAlignment="1">
      <alignment horizontal="left" vertical="top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3" fontId="26" fillId="3" borderId="1" xfId="11" applyNumberFormat="1" applyFont="1" applyFill="1" applyBorder="1" applyAlignment="1">
      <alignment horizontal="right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center" wrapText="1"/>
    </xf>
    <xf numFmtId="0" fontId="9" fillId="0" borderId="0" xfId="6" applyFont="1" applyAlignment="1">
      <alignment horizontal="left" vertical="center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topLeftCell="A41" zoomScaleSheetLayoutView="100" workbookViewId="0">
      <selection activeCell="A12" sqref="A12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2" ht="120" customHeight="1">
      <c r="A1" s="101"/>
      <c r="B1" s="102"/>
      <c r="C1" s="130" t="s">
        <v>127</v>
      </c>
      <c r="D1" s="131"/>
      <c r="E1" s="131"/>
    </row>
    <row r="2" spans="1:12" ht="62.25" customHeight="1">
      <c r="A2" s="133" t="s">
        <v>128</v>
      </c>
      <c r="B2" s="133"/>
      <c r="C2" s="133"/>
      <c r="D2" s="19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/>
      <c r="D4" s="57"/>
      <c r="E4" s="57" t="s">
        <v>70</v>
      </c>
    </row>
    <row r="5" spans="1:12" s="9" customFormat="1" ht="33" customHeight="1">
      <c r="A5" s="132" t="s">
        <v>33</v>
      </c>
      <c r="B5" s="129" t="s">
        <v>32</v>
      </c>
      <c r="C5" s="129" t="s">
        <v>101</v>
      </c>
      <c r="D5" s="129" t="s">
        <v>129</v>
      </c>
      <c r="E5" s="129" t="s">
        <v>100</v>
      </c>
    </row>
    <row r="6" spans="1:12" s="9" customFormat="1">
      <c r="A6" s="132"/>
      <c r="B6" s="129"/>
      <c r="C6" s="129"/>
      <c r="D6" s="129"/>
      <c r="E6" s="129"/>
    </row>
    <row r="7" spans="1:12" s="9" customFormat="1" ht="27" customHeight="1">
      <c r="A7" s="16" t="s">
        <v>31</v>
      </c>
      <c r="B7" s="20" t="s">
        <v>30</v>
      </c>
      <c r="C7" s="85">
        <f>C8+C22</f>
        <v>3771</v>
      </c>
      <c r="D7" s="85">
        <f>D8+D22</f>
        <v>2854.2</v>
      </c>
      <c r="E7" s="103">
        <f>D7/C7*100</f>
        <v>75.688146380270481</v>
      </c>
    </row>
    <row r="8" spans="1:12" s="15" customFormat="1" ht="21" customHeight="1">
      <c r="A8" s="86" t="s">
        <v>77</v>
      </c>
      <c r="B8" s="20" t="s">
        <v>30</v>
      </c>
      <c r="C8" s="84">
        <f>C9+C11+C15+C18+C20</f>
        <v>3537</v>
      </c>
      <c r="D8" s="84">
        <f>D9+D11+D15+D18+D20+D13</f>
        <v>2688</v>
      </c>
      <c r="E8" s="104">
        <f t="shared" ref="E8:E68" si="0">D8/C8*100</f>
        <v>75.996607294317215</v>
      </c>
    </row>
    <row r="9" spans="1:12" s="14" customFormat="1" ht="24.95" customHeight="1">
      <c r="A9" s="12" t="s">
        <v>29</v>
      </c>
      <c r="B9" s="21" t="s">
        <v>28</v>
      </c>
      <c r="C9" s="67">
        <f>C10</f>
        <v>2272</v>
      </c>
      <c r="D9" s="67">
        <f>D10</f>
        <v>1730.5</v>
      </c>
      <c r="E9" s="105">
        <f t="shared" si="0"/>
        <v>76.166373239436624</v>
      </c>
    </row>
    <row r="10" spans="1:12" s="36" customFormat="1" ht="20.100000000000001" customHeight="1">
      <c r="A10" s="37" t="s">
        <v>27</v>
      </c>
      <c r="B10" s="38" t="s">
        <v>40</v>
      </c>
      <c r="C10" s="68">
        <v>2272</v>
      </c>
      <c r="D10" s="68">
        <v>1730.5</v>
      </c>
      <c r="E10" s="106">
        <f t="shared" si="0"/>
        <v>76.166373239436624</v>
      </c>
    </row>
    <row r="11" spans="1:12" s="9" customFormat="1" ht="24.95" customHeight="1">
      <c r="A11" s="13" t="s">
        <v>26</v>
      </c>
      <c r="B11" s="22" t="s">
        <v>25</v>
      </c>
      <c r="C11" s="69">
        <f>C12</f>
        <v>749</v>
      </c>
      <c r="D11" s="69">
        <f>D12</f>
        <v>494</v>
      </c>
      <c r="E11" s="107">
        <f t="shared" si="0"/>
        <v>65.954606141522035</v>
      </c>
    </row>
    <row r="12" spans="1:12" s="36" customFormat="1" ht="20.100000000000001" customHeight="1">
      <c r="A12" s="40" t="s">
        <v>24</v>
      </c>
      <c r="B12" s="41" t="s">
        <v>23</v>
      </c>
      <c r="C12" s="70">
        <v>749</v>
      </c>
      <c r="D12" s="70">
        <v>494</v>
      </c>
      <c r="E12" s="108">
        <f t="shared" si="0"/>
        <v>65.954606141522035</v>
      </c>
    </row>
    <row r="13" spans="1:12" s="9" customFormat="1" ht="24.95" customHeight="1">
      <c r="A13" s="124" t="s">
        <v>121</v>
      </c>
      <c r="B13" s="125" t="s">
        <v>122</v>
      </c>
      <c r="C13" s="69">
        <f>C14</f>
        <v>0</v>
      </c>
      <c r="D13" s="69">
        <f>D14</f>
        <v>0.5</v>
      </c>
      <c r="E13" s="128" t="s">
        <v>120</v>
      </c>
    </row>
    <row r="14" spans="1:12" s="36" customFormat="1" ht="20.100000000000001" customHeight="1">
      <c r="A14" s="126" t="s">
        <v>123</v>
      </c>
      <c r="B14" s="127" t="s">
        <v>124</v>
      </c>
      <c r="C14" s="70">
        <v>0</v>
      </c>
      <c r="D14" s="70">
        <v>0.5</v>
      </c>
      <c r="E14" s="108" t="s">
        <v>120</v>
      </c>
    </row>
    <row r="15" spans="1:12" s="9" customFormat="1" ht="24.95" customHeight="1">
      <c r="A15" s="12" t="s">
        <v>22</v>
      </c>
      <c r="B15" s="21" t="s">
        <v>21</v>
      </c>
      <c r="C15" s="67">
        <f>C16+C17</f>
        <v>496</v>
      </c>
      <c r="D15" s="67">
        <f>D16+D17</f>
        <v>456.9</v>
      </c>
      <c r="E15" s="105">
        <f t="shared" si="0"/>
        <v>92.116935483870961</v>
      </c>
    </row>
    <row r="16" spans="1:12" s="36" customFormat="1" ht="20.100000000000001" customHeight="1">
      <c r="A16" s="42" t="s">
        <v>20</v>
      </c>
      <c r="B16" s="43" t="s">
        <v>41</v>
      </c>
      <c r="C16" s="71">
        <v>40</v>
      </c>
      <c r="D16" s="71">
        <v>15.4</v>
      </c>
      <c r="E16" s="109">
        <f t="shared" si="0"/>
        <v>38.5</v>
      </c>
    </row>
    <row r="17" spans="1:5" s="36" customFormat="1" ht="20.100000000000001" customHeight="1">
      <c r="A17" s="42" t="s">
        <v>19</v>
      </c>
      <c r="B17" s="43" t="s">
        <v>42</v>
      </c>
      <c r="C17" s="71">
        <v>456</v>
      </c>
      <c r="D17" s="71">
        <v>441.5</v>
      </c>
      <c r="E17" s="109">
        <f t="shared" si="0"/>
        <v>96.820175438596493</v>
      </c>
    </row>
    <row r="18" spans="1:5" s="32" customFormat="1" ht="24.95" customHeight="1">
      <c r="A18" s="31" t="s">
        <v>17</v>
      </c>
      <c r="B18" s="30" t="s">
        <v>61</v>
      </c>
      <c r="C18" s="72">
        <f>C19</f>
        <v>20</v>
      </c>
      <c r="D18" s="72">
        <f>D19</f>
        <v>6.1</v>
      </c>
      <c r="E18" s="110">
        <f t="shared" si="0"/>
        <v>30.5</v>
      </c>
    </row>
    <row r="19" spans="1:5" s="36" customFormat="1" ht="32.25" customHeight="1">
      <c r="A19" s="34" t="s">
        <v>72</v>
      </c>
      <c r="B19" s="35" t="s">
        <v>60</v>
      </c>
      <c r="C19" s="73">
        <v>20</v>
      </c>
      <c r="D19" s="73">
        <v>6.1</v>
      </c>
      <c r="E19" s="111">
        <f t="shared" si="0"/>
        <v>30.5</v>
      </c>
    </row>
    <row r="20" spans="1:5" s="32" customFormat="1" ht="24.95" hidden="1" customHeight="1">
      <c r="A20" s="33" t="s">
        <v>18</v>
      </c>
      <c r="B20" s="30" t="s">
        <v>62</v>
      </c>
      <c r="C20" s="72">
        <f>C21</f>
        <v>0</v>
      </c>
      <c r="D20" s="72">
        <f>D21</f>
        <v>0</v>
      </c>
      <c r="E20" s="110" t="e">
        <f t="shared" si="0"/>
        <v>#DIV/0!</v>
      </c>
    </row>
    <row r="21" spans="1:5" s="36" customFormat="1" ht="20.100000000000001" hidden="1" customHeight="1">
      <c r="A21" s="34" t="s">
        <v>63</v>
      </c>
      <c r="B21" s="35" t="s">
        <v>64</v>
      </c>
      <c r="C21" s="73"/>
      <c r="D21" s="73"/>
      <c r="E21" s="111" t="e">
        <f t="shared" si="0"/>
        <v>#DIV/0!</v>
      </c>
    </row>
    <row r="22" spans="1:5" s="15" customFormat="1" ht="25.5" customHeight="1">
      <c r="A22" s="86" t="s">
        <v>59</v>
      </c>
      <c r="B22" s="20" t="s">
        <v>30</v>
      </c>
      <c r="C22" s="84">
        <f>C23+C26+C28+C30+C33</f>
        <v>234</v>
      </c>
      <c r="D22" s="84">
        <f>D23+D26+D28+D30+D33</f>
        <v>166.20000000000002</v>
      </c>
      <c r="E22" s="104">
        <f t="shared" si="0"/>
        <v>71.025641025641022</v>
      </c>
    </row>
    <row r="23" spans="1:5" s="9" customFormat="1" ht="24.95" customHeight="1">
      <c r="A23" s="11" t="s">
        <v>16</v>
      </c>
      <c r="B23" s="23" t="s">
        <v>15</v>
      </c>
      <c r="C23" s="74">
        <f>C24+C25</f>
        <v>220</v>
      </c>
      <c r="D23" s="74">
        <f>D24+D25</f>
        <v>151.30000000000001</v>
      </c>
      <c r="E23" s="112">
        <f t="shared" si="0"/>
        <v>68.77272727272728</v>
      </c>
    </row>
    <row r="24" spans="1:5" s="36" customFormat="1" ht="42" hidden="1" customHeight="1">
      <c r="A24" s="44" t="s">
        <v>65</v>
      </c>
      <c r="B24" s="45" t="s">
        <v>36</v>
      </c>
      <c r="C24" s="75"/>
      <c r="D24" s="75"/>
      <c r="E24" s="113" t="e">
        <f t="shared" si="0"/>
        <v>#DIV/0!</v>
      </c>
    </row>
    <row r="25" spans="1:5" s="36" customFormat="1" ht="42" customHeight="1">
      <c r="A25" s="46" t="s">
        <v>14</v>
      </c>
      <c r="B25" s="39" t="s">
        <v>13</v>
      </c>
      <c r="C25" s="76">
        <v>220</v>
      </c>
      <c r="D25" s="76">
        <v>151.30000000000001</v>
      </c>
      <c r="E25" s="114">
        <f t="shared" si="0"/>
        <v>68.77272727272728</v>
      </c>
    </row>
    <row r="26" spans="1:5" s="9" customFormat="1" ht="24.95" customHeight="1">
      <c r="A26" s="7" t="s">
        <v>12</v>
      </c>
      <c r="B26" s="24" t="s">
        <v>11</v>
      </c>
      <c r="C26" s="77">
        <f>C27+C35</f>
        <v>14</v>
      </c>
      <c r="D26" s="77">
        <f>D27+D35</f>
        <v>14.9</v>
      </c>
      <c r="E26" s="115">
        <f t="shared" si="0"/>
        <v>106.42857142857143</v>
      </c>
    </row>
    <row r="27" spans="1:5" s="36" customFormat="1" ht="20.100000000000001" customHeight="1">
      <c r="A27" s="58" t="s">
        <v>73</v>
      </c>
      <c r="B27" s="39" t="s">
        <v>37</v>
      </c>
      <c r="C27" s="76">
        <v>14</v>
      </c>
      <c r="D27" s="76">
        <v>14.1</v>
      </c>
      <c r="E27" s="114">
        <f t="shared" si="0"/>
        <v>100.71428571428571</v>
      </c>
    </row>
    <row r="28" spans="1:5" s="9" customFormat="1" ht="24.95" hidden="1" customHeight="1">
      <c r="A28" s="10" t="s">
        <v>10</v>
      </c>
      <c r="B28" s="25" t="s">
        <v>9</v>
      </c>
      <c r="C28" s="78">
        <f>C29</f>
        <v>0</v>
      </c>
      <c r="D28" s="78">
        <f>D29</f>
        <v>0</v>
      </c>
      <c r="E28" s="114" t="e">
        <f t="shared" si="0"/>
        <v>#DIV/0!</v>
      </c>
    </row>
    <row r="29" spans="1:5" s="36" customFormat="1" ht="20.100000000000001" hidden="1" customHeight="1">
      <c r="A29" s="48" t="s">
        <v>66</v>
      </c>
      <c r="B29" s="35" t="s">
        <v>8</v>
      </c>
      <c r="C29" s="73"/>
      <c r="D29" s="73"/>
      <c r="E29" s="114" t="e">
        <f t="shared" si="0"/>
        <v>#DIV/0!</v>
      </c>
    </row>
    <row r="30" spans="1:5" ht="24.95" hidden="1" customHeight="1">
      <c r="A30" s="27" t="s">
        <v>7</v>
      </c>
      <c r="B30" s="28" t="s">
        <v>45</v>
      </c>
      <c r="C30" s="79">
        <f>C31+C32</f>
        <v>0</v>
      </c>
      <c r="D30" s="79">
        <f>D31+D32</f>
        <v>0</v>
      </c>
      <c r="E30" s="114" t="e">
        <f t="shared" si="0"/>
        <v>#DIV/0!</v>
      </c>
    </row>
    <row r="31" spans="1:5" s="50" customFormat="1" ht="20.100000000000001" hidden="1" customHeight="1">
      <c r="A31" s="49" t="s">
        <v>74</v>
      </c>
      <c r="B31" s="43" t="s">
        <v>67</v>
      </c>
      <c r="C31" s="71"/>
      <c r="D31" s="71"/>
      <c r="E31" s="114" t="e">
        <f t="shared" si="0"/>
        <v>#DIV/0!</v>
      </c>
    </row>
    <row r="32" spans="1:5" s="50" customFormat="1" ht="20.100000000000001" hidden="1" customHeight="1">
      <c r="A32" s="49" t="s">
        <v>75</v>
      </c>
      <c r="B32" s="43" t="s">
        <v>68</v>
      </c>
      <c r="C32" s="71">
        <v>0</v>
      </c>
      <c r="D32" s="71">
        <v>0</v>
      </c>
      <c r="E32" s="114" t="e">
        <f t="shared" si="0"/>
        <v>#DIV/0!</v>
      </c>
    </row>
    <row r="33" spans="1:5" ht="24.95" hidden="1" customHeight="1">
      <c r="A33" s="29" t="s">
        <v>6</v>
      </c>
      <c r="B33" s="30" t="s">
        <v>46</v>
      </c>
      <c r="C33" s="72">
        <f>C34</f>
        <v>0</v>
      </c>
      <c r="D33" s="72">
        <f>D34</f>
        <v>0</v>
      </c>
      <c r="E33" s="114" t="e">
        <f t="shared" si="0"/>
        <v>#DIV/0!</v>
      </c>
    </row>
    <row r="34" spans="1:5" s="50" customFormat="1" ht="20.100000000000001" hidden="1" customHeight="1">
      <c r="A34" s="51" t="s">
        <v>76</v>
      </c>
      <c r="B34" s="35" t="s">
        <v>69</v>
      </c>
      <c r="C34" s="73"/>
      <c r="D34" s="73"/>
      <c r="E34" s="114" t="e">
        <f t="shared" si="0"/>
        <v>#DIV/0!</v>
      </c>
    </row>
    <row r="35" spans="1:5" s="50" customFormat="1" ht="20.100000000000001" customHeight="1">
      <c r="A35" s="49" t="s">
        <v>126</v>
      </c>
      <c r="B35" s="39" t="s">
        <v>125</v>
      </c>
      <c r="C35" s="73">
        <v>0</v>
      </c>
      <c r="D35" s="73">
        <v>0.8</v>
      </c>
      <c r="E35" s="114" t="s">
        <v>120</v>
      </c>
    </row>
    <row r="36" spans="1:5" ht="31.5" customHeight="1">
      <c r="A36" s="8" t="s">
        <v>5</v>
      </c>
      <c r="B36" s="26" t="s">
        <v>35</v>
      </c>
      <c r="C36" s="94">
        <f>C37+C64+C66</f>
        <v>18405.8</v>
      </c>
      <c r="D36" s="94">
        <f>D37+D64+D66</f>
        <v>13767.5</v>
      </c>
      <c r="E36" s="116">
        <f t="shared" si="0"/>
        <v>74.799791370111606</v>
      </c>
    </row>
    <row r="37" spans="1:5" s="61" customFormat="1" ht="33" customHeight="1">
      <c r="A37" s="59" t="s">
        <v>4</v>
      </c>
      <c r="B37" s="60" t="s">
        <v>34</v>
      </c>
      <c r="C37" s="80">
        <f>C38+C45+C56+C61</f>
        <v>18397.8</v>
      </c>
      <c r="D37" s="80">
        <f>D38+D45+D56+D61</f>
        <v>13750.1</v>
      </c>
      <c r="E37" s="117">
        <f t="shared" si="0"/>
        <v>74.737740382002201</v>
      </c>
    </row>
    <row r="38" spans="1:5" s="87" customFormat="1" ht="18.75" customHeight="1">
      <c r="A38" s="89" t="s">
        <v>38</v>
      </c>
      <c r="B38" s="60" t="s">
        <v>50</v>
      </c>
      <c r="C38" s="80">
        <f>C39+C41+C43</f>
        <v>12509</v>
      </c>
      <c r="D38" s="80">
        <f>D39+D41+D43</f>
        <v>9671.9</v>
      </c>
      <c r="E38" s="117">
        <f t="shared" si="0"/>
        <v>77.319529938444319</v>
      </c>
    </row>
    <row r="39" spans="1:5" s="88" customFormat="1" ht="15" hidden="1" customHeight="1">
      <c r="A39" s="92" t="s">
        <v>3</v>
      </c>
      <c r="B39" s="91" t="s">
        <v>49</v>
      </c>
      <c r="C39" s="93">
        <f>C40</f>
        <v>0</v>
      </c>
      <c r="D39" s="93">
        <f>D40</f>
        <v>0</v>
      </c>
      <c r="E39" s="118" t="e">
        <f t="shared" si="0"/>
        <v>#DIV/0!</v>
      </c>
    </row>
    <row r="40" spans="1:5" s="88" customFormat="1" ht="16.5" hidden="1" customHeight="1">
      <c r="A40" s="90" t="s">
        <v>97</v>
      </c>
      <c r="B40" s="39" t="s">
        <v>81</v>
      </c>
      <c r="C40" s="76"/>
      <c r="D40" s="76"/>
      <c r="E40" s="114" t="e">
        <f t="shared" si="0"/>
        <v>#DIV/0!</v>
      </c>
    </row>
    <row r="41" spans="1:5" s="88" customFormat="1" ht="15" customHeight="1">
      <c r="A41" s="95" t="s">
        <v>78</v>
      </c>
      <c r="B41" s="91" t="s">
        <v>79</v>
      </c>
      <c r="C41" s="93">
        <f>C42</f>
        <v>1427</v>
      </c>
      <c r="D41" s="93">
        <f>D42</f>
        <v>1360.4</v>
      </c>
      <c r="E41" s="118">
        <f t="shared" si="0"/>
        <v>95.332866152768048</v>
      </c>
    </row>
    <row r="42" spans="1:5" s="88" customFormat="1" ht="16.5" customHeight="1">
      <c r="A42" s="90" t="s">
        <v>96</v>
      </c>
      <c r="B42" s="39" t="s">
        <v>82</v>
      </c>
      <c r="C42" s="76">
        <v>1427</v>
      </c>
      <c r="D42" s="76">
        <v>1360.4</v>
      </c>
      <c r="E42" s="114">
        <f t="shared" si="0"/>
        <v>95.332866152768048</v>
      </c>
    </row>
    <row r="43" spans="1:5" s="88" customFormat="1" ht="15" customHeight="1">
      <c r="A43" s="123" t="s">
        <v>104</v>
      </c>
      <c r="B43" s="91" t="s">
        <v>102</v>
      </c>
      <c r="C43" s="93">
        <f>C44</f>
        <v>11082</v>
      </c>
      <c r="D43" s="93">
        <f>D44</f>
        <v>8311.5</v>
      </c>
      <c r="E43" s="118">
        <f t="shared" ref="E43:E44" si="1">D43/C43*100</f>
        <v>75</v>
      </c>
    </row>
    <row r="44" spans="1:5" s="88" customFormat="1" ht="16.5" customHeight="1">
      <c r="A44" s="90" t="s">
        <v>105</v>
      </c>
      <c r="B44" s="39" t="s">
        <v>103</v>
      </c>
      <c r="C44" s="76">
        <v>11082</v>
      </c>
      <c r="D44" s="76">
        <v>8311.5</v>
      </c>
      <c r="E44" s="114">
        <f t="shared" si="1"/>
        <v>75</v>
      </c>
    </row>
    <row r="45" spans="1:5" s="61" customFormat="1" ht="24.95" customHeight="1">
      <c r="A45" s="62" t="s">
        <v>44</v>
      </c>
      <c r="B45" s="63" t="s">
        <v>71</v>
      </c>
      <c r="C45" s="81">
        <f>C50+C52+C54+C46+C48</f>
        <v>5633.1</v>
      </c>
      <c r="D45" s="81">
        <f>D54+D52+D50+D48+D46</f>
        <v>3870.6</v>
      </c>
      <c r="E45" s="119">
        <f t="shared" si="0"/>
        <v>68.711721787292959</v>
      </c>
    </row>
    <row r="46" spans="1:5" s="66" customFormat="1" ht="20.25" customHeight="1">
      <c r="A46" s="96" t="s">
        <v>108</v>
      </c>
      <c r="B46" s="97" t="s">
        <v>106</v>
      </c>
      <c r="C46" s="98">
        <f>C47</f>
        <v>1113</v>
      </c>
      <c r="D46" s="98">
        <f>D47</f>
        <v>1107.4000000000001</v>
      </c>
      <c r="E46" s="120">
        <f t="shared" si="0"/>
        <v>99.496855345911968</v>
      </c>
    </row>
    <row r="47" spans="1:5" s="52" customFormat="1" ht="23.25" customHeight="1">
      <c r="A47" s="47" t="s">
        <v>109</v>
      </c>
      <c r="B47" s="39" t="s">
        <v>107</v>
      </c>
      <c r="C47" s="76">
        <v>1113</v>
      </c>
      <c r="D47" s="76">
        <v>1107.4000000000001</v>
      </c>
      <c r="E47" s="114">
        <f t="shared" si="0"/>
        <v>99.496855345911968</v>
      </c>
    </row>
    <row r="48" spans="1:5" s="66" customFormat="1" ht="28.5" hidden="1" customHeight="1">
      <c r="A48" s="96" t="s">
        <v>80</v>
      </c>
      <c r="B48" s="97" t="s">
        <v>99</v>
      </c>
      <c r="C48" s="98">
        <f>C49</f>
        <v>0</v>
      </c>
      <c r="D48" s="98">
        <f>D49</f>
        <v>0</v>
      </c>
      <c r="E48" s="120" t="e">
        <f t="shared" ref="E48:E49" si="2">D48/C48*100</f>
        <v>#DIV/0!</v>
      </c>
    </row>
    <row r="49" spans="1:5" s="52" customFormat="1" ht="35.25" hidden="1" customHeight="1">
      <c r="A49" s="47" t="s">
        <v>95</v>
      </c>
      <c r="B49" s="39" t="s">
        <v>83</v>
      </c>
      <c r="C49" s="76"/>
      <c r="D49" s="76"/>
      <c r="E49" s="114" t="e">
        <f t="shared" si="2"/>
        <v>#DIV/0!</v>
      </c>
    </row>
    <row r="50" spans="1:5" s="66" customFormat="1" ht="24.95" hidden="1" customHeight="1">
      <c r="A50" s="99" t="s">
        <v>57</v>
      </c>
      <c r="B50" s="97" t="s">
        <v>58</v>
      </c>
      <c r="C50" s="98">
        <f>C51</f>
        <v>0</v>
      </c>
      <c r="D50" s="98">
        <f>D51</f>
        <v>0</v>
      </c>
      <c r="E50" s="120" t="e">
        <f t="shared" si="0"/>
        <v>#DIV/0!</v>
      </c>
    </row>
    <row r="51" spans="1:5" s="52" customFormat="1" ht="29.25" hidden="1" customHeight="1">
      <c r="A51" s="47" t="s">
        <v>94</v>
      </c>
      <c r="B51" s="39" t="s">
        <v>98</v>
      </c>
      <c r="C51" s="76"/>
      <c r="D51" s="76"/>
      <c r="E51" s="114" t="e">
        <f t="shared" si="0"/>
        <v>#DIV/0!</v>
      </c>
    </row>
    <row r="52" spans="1:5" s="100" customFormat="1" ht="29.25" hidden="1" customHeight="1">
      <c r="A52" s="99" t="s">
        <v>47</v>
      </c>
      <c r="B52" s="97" t="s">
        <v>48</v>
      </c>
      <c r="C52" s="98">
        <f>C53</f>
        <v>0</v>
      </c>
      <c r="D52" s="98">
        <f>D53</f>
        <v>0</v>
      </c>
      <c r="E52" s="120" t="e">
        <f t="shared" si="0"/>
        <v>#DIV/0!</v>
      </c>
    </row>
    <row r="53" spans="1:5" s="52" customFormat="1" ht="30.75" hidden="1" customHeight="1">
      <c r="A53" s="47" t="s">
        <v>93</v>
      </c>
      <c r="B53" s="39" t="s">
        <v>84</v>
      </c>
      <c r="C53" s="76"/>
      <c r="D53" s="76"/>
      <c r="E53" s="114" t="e">
        <f t="shared" si="0"/>
        <v>#DIV/0!</v>
      </c>
    </row>
    <row r="54" spans="1:5" s="66" customFormat="1" ht="24.95" customHeight="1">
      <c r="A54" s="99" t="s">
        <v>2</v>
      </c>
      <c r="B54" s="97" t="s">
        <v>51</v>
      </c>
      <c r="C54" s="98">
        <f>C55</f>
        <v>4520.1000000000004</v>
      </c>
      <c r="D54" s="98">
        <f>D55</f>
        <v>2763.2</v>
      </c>
      <c r="E54" s="120">
        <f t="shared" si="0"/>
        <v>61.131390898431434</v>
      </c>
    </row>
    <row r="55" spans="1:5" s="52" customFormat="1" ht="19.5" customHeight="1">
      <c r="A55" s="53" t="s">
        <v>92</v>
      </c>
      <c r="B55" s="39" t="s">
        <v>85</v>
      </c>
      <c r="C55" s="76">
        <v>4520.1000000000004</v>
      </c>
      <c r="D55" s="76">
        <v>2763.2</v>
      </c>
      <c r="E55" s="114">
        <f t="shared" si="0"/>
        <v>61.131390898431434</v>
      </c>
    </row>
    <row r="56" spans="1:5" s="61" customFormat="1" ht="24.95" customHeight="1">
      <c r="A56" s="64" t="s">
        <v>39</v>
      </c>
      <c r="B56" s="63" t="s">
        <v>52</v>
      </c>
      <c r="C56" s="81">
        <f>C57+C59</f>
        <v>195.7</v>
      </c>
      <c r="D56" s="81">
        <f>D57+D59</f>
        <v>147.6</v>
      </c>
      <c r="E56" s="119">
        <f t="shared" si="0"/>
        <v>75.421563617782311</v>
      </c>
    </row>
    <row r="57" spans="1:5" s="52" customFormat="1" ht="23.25" customHeight="1">
      <c r="A57" s="56" t="s">
        <v>1</v>
      </c>
      <c r="B57" s="54" t="s">
        <v>53</v>
      </c>
      <c r="C57" s="82">
        <f>C58</f>
        <v>46.6</v>
      </c>
      <c r="D57" s="82">
        <f>D58</f>
        <v>34.4</v>
      </c>
      <c r="E57" s="121">
        <f t="shared" si="0"/>
        <v>73.819742489270382</v>
      </c>
    </row>
    <row r="58" spans="1:5" s="52" customFormat="1" ht="22.5" customHeight="1">
      <c r="A58" s="53" t="s">
        <v>91</v>
      </c>
      <c r="B58" s="39" t="s">
        <v>86</v>
      </c>
      <c r="C58" s="76">
        <v>46.6</v>
      </c>
      <c r="D58" s="76">
        <v>34.4</v>
      </c>
      <c r="E58" s="114">
        <f t="shared" si="0"/>
        <v>73.819742489270382</v>
      </c>
    </row>
    <row r="59" spans="1:5" s="52" customFormat="1" ht="26.25" customHeight="1">
      <c r="A59" s="55" t="s">
        <v>43</v>
      </c>
      <c r="B59" s="54" t="s">
        <v>54</v>
      </c>
      <c r="C59" s="82">
        <f>C60</f>
        <v>149.1</v>
      </c>
      <c r="D59" s="82">
        <f>D60</f>
        <v>113.2</v>
      </c>
      <c r="E59" s="121">
        <f t="shared" si="0"/>
        <v>75.922199865861842</v>
      </c>
    </row>
    <row r="60" spans="1:5" s="52" customFormat="1" ht="24">
      <c r="A60" s="53" t="s">
        <v>89</v>
      </c>
      <c r="B60" s="39" t="s">
        <v>87</v>
      </c>
      <c r="C60" s="76">
        <v>149.1</v>
      </c>
      <c r="D60" s="76">
        <v>113.2</v>
      </c>
      <c r="E60" s="114">
        <f t="shared" si="0"/>
        <v>75.922199865861842</v>
      </c>
    </row>
    <row r="61" spans="1:5" s="61" customFormat="1" ht="24.95" customHeight="1">
      <c r="A61" s="65" t="s">
        <v>110</v>
      </c>
      <c r="B61" s="63" t="s">
        <v>111</v>
      </c>
      <c r="C61" s="81">
        <f>C62</f>
        <v>60</v>
      </c>
      <c r="D61" s="81">
        <f>D62</f>
        <v>60</v>
      </c>
      <c r="E61" s="119">
        <f t="shared" ref="E61:E62" si="3">D61/C61*100</f>
        <v>100</v>
      </c>
    </row>
    <row r="62" spans="1:5" s="52" customFormat="1" ht="20.25" customHeight="1">
      <c r="A62" s="56" t="s">
        <v>112</v>
      </c>
      <c r="B62" s="54" t="s">
        <v>113</v>
      </c>
      <c r="C62" s="76">
        <f>C63</f>
        <v>60</v>
      </c>
      <c r="D62" s="76">
        <f>D63</f>
        <v>60</v>
      </c>
      <c r="E62" s="114">
        <f t="shared" si="3"/>
        <v>100</v>
      </c>
    </row>
    <row r="63" spans="1:5" s="52" customFormat="1" ht="20.25" customHeight="1">
      <c r="A63" s="46" t="s">
        <v>114</v>
      </c>
      <c r="B63" s="39" t="s">
        <v>115</v>
      </c>
      <c r="C63" s="76">
        <v>60</v>
      </c>
      <c r="D63" s="76">
        <v>60</v>
      </c>
      <c r="E63" s="114">
        <f t="shared" ref="E63" si="4">D63/C63*100</f>
        <v>100</v>
      </c>
    </row>
    <row r="64" spans="1:5" s="61" customFormat="1" ht="24" customHeight="1">
      <c r="A64" s="65" t="s">
        <v>55</v>
      </c>
      <c r="B64" s="63" t="s">
        <v>56</v>
      </c>
      <c r="C64" s="81">
        <f>C65</f>
        <v>8</v>
      </c>
      <c r="D64" s="81">
        <f>D65</f>
        <v>17.5</v>
      </c>
      <c r="E64" s="119">
        <f>D64/C64*100</f>
        <v>218.75</v>
      </c>
    </row>
    <row r="65" spans="1:5" s="52" customFormat="1" ht="20.25" customHeight="1">
      <c r="A65" s="46" t="s">
        <v>90</v>
      </c>
      <c r="B65" s="39" t="s">
        <v>88</v>
      </c>
      <c r="C65" s="76">
        <v>8</v>
      </c>
      <c r="D65" s="76">
        <v>17.5</v>
      </c>
      <c r="E65" s="114">
        <f>D65/C65*100</f>
        <v>218.75</v>
      </c>
    </row>
    <row r="66" spans="1:5" s="61" customFormat="1" ht="29.25" customHeight="1">
      <c r="A66" s="65" t="s">
        <v>118</v>
      </c>
      <c r="B66" s="63" t="s">
        <v>116</v>
      </c>
      <c r="C66" s="81">
        <f>C67</f>
        <v>0</v>
      </c>
      <c r="D66" s="81">
        <f>D67</f>
        <v>-0.1</v>
      </c>
      <c r="E66" s="119" t="s">
        <v>120</v>
      </c>
    </row>
    <row r="67" spans="1:5" s="52" customFormat="1" ht="30.75" customHeight="1">
      <c r="A67" s="46" t="s">
        <v>119</v>
      </c>
      <c r="B67" s="39" t="s">
        <v>117</v>
      </c>
      <c r="C67" s="76">
        <v>0</v>
      </c>
      <c r="D67" s="76">
        <v>-0.1</v>
      </c>
      <c r="E67" s="114" t="s">
        <v>120</v>
      </c>
    </row>
    <row r="68" spans="1:5" s="4" customFormat="1" ht="28.5" customHeight="1">
      <c r="A68" s="6" t="s">
        <v>0</v>
      </c>
      <c r="B68" s="5"/>
      <c r="C68" s="83">
        <f>C7+C36</f>
        <v>22176.799999999999</v>
      </c>
      <c r="D68" s="83">
        <f>D7+D36</f>
        <v>16621.7</v>
      </c>
      <c r="E68" s="122">
        <f t="shared" si="0"/>
        <v>74.950849536452509</v>
      </c>
    </row>
    <row r="69" spans="1:5">
      <c r="A69" s="2"/>
      <c r="B69" s="2"/>
    </row>
    <row r="70" spans="1:5">
      <c r="A70" s="2"/>
      <c r="B70" s="2"/>
    </row>
    <row r="71" spans="1:5">
      <c r="A71" s="3"/>
      <c r="B71" s="3"/>
    </row>
    <row r="72" spans="1:5">
      <c r="A72" s="2"/>
      <c r="B72" s="2"/>
    </row>
    <row r="73" spans="1:5">
      <c r="A73" s="2"/>
      <c r="B73" s="2"/>
    </row>
    <row r="74" spans="1:5">
      <c r="A74" s="2"/>
      <c r="B74" s="2"/>
    </row>
    <row r="75" spans="1:5">
      <c r="A75" s="2"/>
      <c r="B75" s="2"/>
    </row>
    <row r="76" spans="1:5">
      <c r="A76" s="2"/>
      <c r="B76" s="2"/>
    </row>
    <row r="77" spans="1:5">
      <c r="A77" s="2"/>
      <c r="B77" s="2"/>
    </row>
    <row r="78" spans="1:5">
      <c r="A78" s="2"/>
      <c r="B78" s="2"/>
    </row>
  </sheetData>
  <mergeCells count="7">
    <mergeCell ref="D5:D6"/>
    <mergeCell ref="E5:E6"/>
    <mergeCell ref="C1:E1"/>
    <mergeCell ref="A5:A6"/>
    <mergeCell ref="B5:B6"/>
    <mergeCell ref="C5:C6"/>
    <mergeCell ref="A2:C2"/>
  </mergeCells>
  <phoneticPr fontId="21" type="noConversion"/>
  <pageMargins left="0.98425196850393704" right="0" top="0.39370078740157483" bottom="0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2020-10-26T07:16:25Z</dcterms:modified>
</cp:coreProperties>
</file>