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<sst xmlns="http://schemas.openxmlformats.org/spreadsheetml/2006/main" count="83" uniqueCount="81">
  <si>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</si>
  <si>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</si>
  <si>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</si>
  <si>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</si>
  <si>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01.02</t>
  </si>
  <si>
    <t>01.03</t>
  </si>
  <si>
    <t>01.04</t>
  </si>
  <si>
    <t>Резервные фонды</t>
  </si>
  <si>
    <t>Другие общегосударственные вопросы</t>
  </si>
  <si>
    <t>01.00</t>
  </si>
  <si>
    <t>ЖИЛИЩНО-КОММУНАЛЬНОЕ ХОЗЯЙСТВО</t>
  </si>
  <si>
    <t>05.00</t>
  </si>
  <si>
    <t>Благоустройство</t>
  </si>
  <si>
    <t>05.03</t>
  </si>
  <si>
    <t>ОБРАЗОВАНИЕ</t>
  </si>
  <si>
    <t>07.00</t>
  </si>
  <si>
    <t>Молодежная политика и оздоровление детей</t>
  </si>
  <si>
    <t>07.07</t>
  </si>
  <si>
    <t>ЗДРАВООХРАНЕНИЕ, ФИЗИЧЕСКАЯ КУЛЬТУРА И СПОРТ</t>
  </si>
  <si>
    <t>Физическая культура и спорт</t>
  </si>
  <si>
    <t>09.00</t>
  </si>
  <si>
    <t>09.08</t>
  </si>
  <si>
    <t>ИТОГО РАСХОДОВ</t>
  </si>
  <si>
    <t>11.00</t>
  </si>
  <si>
    <t>наименование</t>
  </si>
  <si>
    <t>КФСР</t>
  </si>
  <si>
    <t>тыс. руб.</t>
  </si>
  <si>
    <t>02.03</t>
  </si>
  <si>
    <t>02.00</t>
  </si>
  <si>
    <t>НАЦИОНАЛЬНАЯ ОБОРОНА</t>
  </si>
  <si>
    <t>Мобилизационная и вневойсковая подготовка</t>
  </si>
  <si>
    <t>Обслуживание государственного и муниципального долга</t>
  </si>
  <si>
    <t>01.11</t>
  </si>
  <si>
    <t>СОЦИАЛЬНАЯ ПОЛИТИКА</t>
  </si>
  <si>
    <t>10.00</t>
  </si>
  <si>
    <t>10.03</t>
  </si>
  <si>
    <t>Социальное обеспечение населения</t>
  </si>
  <si>
    <t>08.00</t>
  </si>
  <si>
    <t>Культура</t>
  </si>
  <si>
    <t>08.01</t>
  </si>
  <si>
    <t>ФИЗИЧЕСКАЯ КУЛЬТУРА И СПОРТ</t>
  </si>
  <si>
    <t>Физическая культура</t>
  </si>
  <si>
    <t>11.05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</si>
  <si>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</si>
  <si>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</si>
  <si>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03.00</t>
  </si>
  <si>
    <t>Коммунальное хозяйство</t>
  </si>
  <si>
    <t>05.02</t>
  </si>
  <si>
    <t>НАЦИОНАЛЬНАЯ ЭКОНОМИКА</t>
  </si>
  <si>
    <t>04.00</t>
  </si>
  <si>
    <t>Общеэкономические вопросы</t>
  </si>
  <si>
    <t>04.01</t>
  </si>
  <si>
    <t>03.14</t>
  </si>
  <si>
    <t>01.06</t>
  </si>
  <si>
    <t>%
исполнения</t>
  </si>
  <si>
    <t>01.07</t>
  </si>
  <si>
    <t>Обеспечение проведения выборов</t>
  </si>
  <si>
    <t>01.13</t>
  </si>
  <si>
    <t>04.12</t>
  </si>
  <si>
    <t>13.01</t>
  </si>
  <si>
    <t>Внесение
изменеий</t>
  </si>
  <si>
    <t>Дорожное хозяйство (дорожные фонды)</t>
  </si>
  <si>
    <t>04.09</t>
  </si>
  <si>
    <t>Жилищное хозяйство</t>
  </si>
  <si>
    <t>05.01</t>
  </si>
  <si>
    <t>10.01</t>
  </si>
  <si>
    <t>04.08</t>
  </si>
  <si>
    <t>Транспорт</t>
  </si>
  <si>
    <t>10.04</t>
  </si>
  <si>
    <t>Охрана семьи и детства</t>
  </si>
  <si>
    <t>План 
на 2015 год</t>
  </si>
  <si>
    <t>13.00</t>
  </si>
  <si>
    <t>Пенсионное обеспечение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</si>
  <si>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</si>
  <si>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</si>
  <si>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экономики</t>
  </si>
  <si>
    <t>Исполнение
за 2015 год</t>
  </si>
  <si>
    <t>ОТЧЁТ ОБ ИСПОЛНЕНИИ БЮДЖЕТА
РЕЧУШИНСКОГО МУНИЦИПАЛЬНОГО ОБРАЗОВАНИЯ  ЗА 2015 ГОД 
ПО РАЗДЕЛАМ И ПОДРАЗДЕЛАМ КЛАССИФИКАЦИИ 
РАСХОДОВ БЮДЖЕТОВ РОССИЙСКОЙ ФЕДЕРАЦИИ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</si>
  <si>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</si>
  <si>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</si>
  <si>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 xml:space="preserve">Приложение № 2
к решению Думы Речушинского сельского поселения Нижнеилимского района "Об утверждении отчета об исполнении бюджета Речушинского муниципального образования за 2015 год"
от "        "                           2016 г. №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</si>
</sst>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.0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33" borderId="12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vertical="center" wrapText="1"/>
      <protection hidden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/>
    </xf>
    <xf numFmtId="169" fontId="2" fillId="33" borderId="10" xfId="0" applyNumberFormat="1" applyFont="1" applyFill="1" applyBorder="1" applyAlignment="1">
      <alignment vertical="center"/>
    </xf>
    <xf numFmtId="169" fontId="4" fillId="0" borderId="10" xfId="0" applyNumberFormat="1" applyFont="1" applyBorder="1" applyAlignment="1">
      <alignment vertical="center"/>
    </xf>
    <xf numFmtId="169" fontId="4" fillId="0" borderId="10" xfId="0" applyNumberFormat="1" applyFont="1" applyFill="1" applyBorder="1" applyAlignment="1">
      <alignment vertical="center"/>
    </xf>
    <xf numFmtId="169" fontId="1" fillId="0" borderId="10" xfId="0" applyNumberFormat="1" applyFont="1" applyBorder="1" applyAlignment="1">
      <alignment vertical="center"/>
    </xf>
    <xf numFmtId="169" fontId="2" fillId="33" borderId="17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3" fontId="4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8" fillId="0" borderId="0" xfId="0" applyNumberFormat="1" applyFont="1" applyFill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view="pageBreakPreview"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62.75390625" style="1" customWidth="1"/>
    <col min="2" max="2" width="7.625" style="1" customWidth="1"/>
    <col min="3" max="4" width="13.75390625" style="1" hidden="1" customWidth="1"/>
    <col min="5" max="7" width="13.75390625" style="1" customWidth="1"/>
    <col min="8" max="16384" width="9.125" style="1" customWidth="1"/>
  </cols>
  <sheetData>
    <row r="1" spans="1:7" ht="126" customHeight="1">
      <c r="A1" s="31"/>
      <c r="B1" s="31"/>
      <c r="C1" s="31"/>
      <c r="D1" s="31"/>
      <c r="E1" s="36" t="s">
        <v>80</v>
      </c>
      <c r="F1" s="36"/>
      <c r="G1" s="36"/>
    </row>
    <row r="2" ht="28.5" customHeight="1"/>
    <row r="4" spans="1:8" ht="113.25" customHeight="1">
      <c r="A4" s="35" t="s">
        <v>77</v>
      </c>
      <c r="B4" s="35"/>
      <c r="C4" s="35"/>
      <c r="D4" s="35"/>
      <c r="E4" s="35"/>
      <c r="F4" s="35"/>
      <c r="G4" s="35"/>
      <c r="H4" s="18"/>
    </row>
    <row r="6" spans="7:8" ht="13.5" thickBot="1">
      <c r="G6" s="2" t="s">
        <v>26</v>
      </c>
      <c r="H6" s="17"/>
    </row>
    <row r="7" spans="1:7" ht="51" customHeight="1">
      <c r="A7" s="19" t="s">
        <v>24</v>
      </c>
      <c r="B7" s="20" t="s">
        <v>25</v>
      </c>
      <c r="C7" s="21" t="s">
        <v>70</v>
      </c>
      <c r="D7" s="21" t="s">
        <v>60</v>
      </c>
      <c r="E7" s="21" t="s">
        <v>70</v>
      </c>
      <c r="F7" s="21" t="s">
        <v>76</v>
      </c>
      <c r="G7" s="22" t="s">
        <v>54</v>
      </c>
    </row>
    <row r="8" spans="1:7" s="4" customFormat="1" ht="24.75" customHeight="1">
      <c r="A8" s="23" t="s">
        <v>0</v>
      </c>
      <c r="B8" s="3" t="s">
        <v>9</v>
      </c>
      <c r="C8" s="26">
        <f>SUM(C9:C16)</f>
        <v>4813</v>
      </c>
      <c r="D8" s="26">
        <v>-197.7</v>
      </c>
      <c r="E8" s="26">
        <v>6740.8</v>
      </c>
      <c r="F8" s="26">
        <f>SUM(F9:F16)</f>
        <v>6691.2</v>
      </c>
      <c r="G8" s="8">
        <f>F8/E8*100</f>
        <v>99.26418229290292</v>
      </c>
    </row>
    <row r="9" spans="1:7" s="6" customFormat="1" ht="31.5">
      <c r="A9" s="9" t="s">
        <v>1</v>
      </c>
      <c r="B9" s="5" t="s">
        <v>4</v>
      </c>
      <c r="C9" s="27">
        <v>696.5</v>
      </c>
      <c r="D9" s="27">
        <f>F9-C9</f>
        <v>332.5</v>
      </c>
      <c r="E9" s="27">
        <v>1029</v>
      </c>
      <c r="F9" s="27">
        <v>1029</v>
      </c>
      <c r="G9" s="33">
        <f>F9/E9*100</f>
        <v>100</v>
      </c>
    </row>
    <row r="10" spans="1:7" s="6" customFormat="1" ht="47.25">
      <c r="A10" s="9" t="s">
        <v>2</v>
      </c>
      <c r="B10" s="5" t="s">
        <v>5</v>
      </c>
      <c r="C10" s="27">
        <v>303.1</v>
      </c>
      <c r="D10" s="27">
        <f>F10-C10</f>
        <v>188</v>
      </c>
      <c r="E10" s="27">
        <v>491.1</v>
      </c>
      <c r="F10" s="27">
        <v>491.1</v>
      </c>
      <c r="G10" s="33">
        <f aca="true" t="shared" si="0" ref="G10:G18">F10/E10*100</f>
        <v>100</v>
      </c>
    </row>
    <row r="11" spans="1:7" s="6" customFormat="1" ht="47.25">
      <c r="A11" s="9" t="s">
        <v>3</v>
      </c>
      <c r="B11" s="5" t="s">
        <v>6</v>
      </c>
      <c r="C11" s="27">
        <v>2998.8</v>
      </c>
      <c r="D11" s="27">
        <f>F11-C11</f>
        <v>1394.5999999999995</v>
      </c>
      <c r="E11" s="27">
        <v>4393.4</v>
      </c>
      <c r="F11" s="27">
        <v>4393.4</v>
      </c>
      <c r="G11" s="33">
        <f t="shared" si="0"/>
        <v>100</v>
      </c>
    </row>
    <row r="12" spans="1:7" s="6" customFormat="1" ht="7.5" customHeight="1" hidden="1">
      <c r="A12" s="9" t="s">
        <v>31</v>
      </c>
      <c r="B12" s="5" t="s">
        <v>32</v>
      </c>
      <c r="C12" s="27">
        <v>0</v>
      </c>
      <c r="D12" s="27">
        <f>F12-C12</f>
        <v>0</v>
      </c>
      <c r="E12" s="27">
        <f>SUM(B12:C12)</f>
        <v>0</v>
      </c>
      <c r="F12" s="27"/>
      <c r="G12" s="33" t="e">
        <f t="shared" si="0"/>
        <v>#DIV/0!</v>
      </c>
    </row>
    <row r="13" spans="1:7" s="6" customFormat="1" ht="47.25">
      <c r="A13" s="9" t="s">
        <v>74</v>
      </c>
      <c r="B13" s="5" t="s">
        <v>53</v>
      </c>
      <c r="C13" s="27">
        <v>798.9</v>
      </c>
      <c r="D13" s="27">
        <f>F13-C13</f>
        <v>-34.60000000000002</v>
      </c>
      <c r="E13" s="27">
        <v>798.9</v>
      </c>
      <c r="F13" s="27">
        <v>764.3</v>
      </c>
      <c r="G13" s="33">
        <f t="shared" si="0"/>
        <v>95.66904493678808</v>
      </c>
    </row>
    <row r="14" spans="1:7" s="6" customFormat="1" ht="15.75" hidden="1">
      <c r="A14" s="9" t="s">
        <v>56</v>
      </c>
      <c r="B14" s="5" t="s">
        <v>55</v>
      </c>
      <c r="C14" s="27">
        <v>0</v>
      </c>
      <c r="D14" s="27">
        <v>0</v>
      </c>
      <c r="E14" s="27">
        <f>SUM(B14:C14)</f>
        <v>0</v>
      </c>
      <c r="F14" s="27">
        <v>0</v>
      </c>
      <c r="G14" s="33" t="e">
        <f t="shared" si="0"/>
        <v>#DIV/0!</v>
      </c>
    </row>
    <row r="15" spans="1:7" s="6" customFormat="1" ht="19.5" customHeight="1">
      <c r="A15" s="9" t="s">
        <v>7</v>
      </c>
      <c r="B15" s="5" t="s">
        <v>32</v>
      </c>
      <c r="C15" s="27">
        <v>15</v>
      </c>
      <c r="D15" s="27">
        <v>0</v>
      </c>
      <c r="E15" s="27">
        <v>15</v>
      </c>
      <c r="F15" s="27">
        <v>0</v>
      </c>
      <c r="G15" s="33">
        <f t="shared" si="0"/>
        <v>0</v>
      </c>
    </row>
    <row r="16" spans="1:7" s="6" customFormat="1" ht="19.5" customHeight="1">
      <c r="A16" s="9" t="s">
        <v>8</v>
      </c>
      <c r="B16" s="5" t="s">
        <v>57</v>
      </c>
      <c r="C16" s="27">
        <v>0.7</v>
      </c>
      <c r="D16" s="27">
        <v>0</v>
      </c>
      <c r="E16" s="27">
        <v>13.4</v>
      </c>
      <c r="F16" s="27">
        <v>13.4</v>
      </c>
      <c r="G16" s="33">
        <f t="shared" si="0"/>
        <v>100</v>
      </c>
    </row>
    <row r="17" spans="1:7" s="4" customFormat="1" ht="24.75" customHeight="1">
      <c r="A17" s="10" t="s">
        <v>29</v>
      </c>
      <c r="B17" s="7" t="s">
        <v>28</v>
      </c>
      <c r="C17" s="26">
        <f>SUM(C18)</f>
        <v>97</v>
      </c>
      <c r="D17" s="26">
        <f>SUM(D18)</f>
        <v>0</v>
      </c>
      <c r="E17" s="26">
        <f>SUM(E18)</f>
        <v>97</v>
      </c>
      <c r="F17" s="26">
        <f>SUM(F18)</f>
        <v>97</v>
      </c>
      <c r="G17" s="8">
        <f>F17/E17*100</f>
        <v>100</v>
      </c>
    </row>
    <row r="18" spans="1:7" s="6" customFormat="1" ht="19.5" customHeight="1">
      <c r="A18" s="9" t="s">
        <v>30</v>
      </c>
      <c r="B18" s="5" t="s">
        <v>27</v>
      </c>
      <c r="C18" s="27">
        <v>97</v>
      </c>
      <c r="D18" s="27">
        <v>0</v>
      </c>
      <c r="E18" s="27">
        <v>97</v>
      </c>
      <c r="F18" s="27">
        <v>97</v>
      </c>
      <c r="G18" s="33">
        <f t="shared" si="0"/>
        <v>100</v>
      </c>
    </row>
    <row r="19" spans="1:7" s="4" customFormat="1" ht="31.5" hidden="1">
      <c r="A19" s="10" t="s">
        <v>43</v>
      </c>
      <c r="B19" s="7" t="s">
        <v>45</v>
      </c>
      <c r="C19" s="26">
        <f>SUM(C20:C20)</f>
        <v>0</v>
      </c>
      <c r="D19" s="26">
        <f>SUM(D20:D20)</f>
        <v>0</v>
      </c>
      <c r="E19" s="26">
        <f>SUM(E20:E20)</f>
        <v>0</v>
      </c>
      <c r="F19" s="26">
        <f>SUM(F20:F20)</f>
        <v>0</v>
      </c>
      <c r="G19" s="8">
        <f>SUM(G20:G20)</f>
        <v>0</v>
      </c>
    </row>
    <row r="20" spans="1:7" s="6" customFormat="1" ht="32.25" customHeight="1" hidden="1">
      <c r="A20" s="9" t="s">
        <v>44</v>
      </c>
      <c r="B20" s="5" t="s">
        <v>52</v>
      </c>
      <c r="C20" s="27">
        <v>0</v>
      </c>
      <c r="D20" s="27">
        <v>0</v>
      </c>
      <c r="E20" s="27">
        <f>SUM(B20:C20)</f>
        <v>0</v>
      </c>
      <c r="F20" s="27">
        <v>0</v>
      </c>
      <c r="G20" s="33">
        <v>0</v>
      </c>
    </row>
    <row r="21" spans="1:7" s="6" customFormat="1" ht="32.25" customHeight="1">
      <c r="A21" s="10" t="s">
        <v>48</v>
      </c>
      <c r="B21" s="7" t="s">
        <v>49</v>
      </c>
      <c r="C21" s="26">
        <f>SUM(C22:C25)</f>
        <v>558.4</v>
      </c>
      <c r="D21" s="26">
        <f>SUM(D22:D25)</f>
        <v>21.399999999999977</v>
      </c>
      <c r="E21" s="26">
        <f>SUM(E22:E25)</f>
        <v>1114.7</v>
      </c>
      <c r="F21" s="26">
        <f>SUM(F22:F25)</f>
        <v>678.6999999999999</v>
      </c>
      <c r="G21" s="8">
        <f aca="true" t="shared" si="1" ref="G21:G26">F21/E21*100</f>
        <v>60.88633713106665</v>
      </c>
    </row>
    <row r="22" spans="1:7" s="6" customFormat="1" ht="18.75" customHeight="1">
      <c r="A22" s="9" t="s">
        <v>50</v>
      </c>
      <c r="B22" s="13" t="s">
        <v>51</v>
      </c>
      <c r="C22" s="28">
        <v>42.4</v>
      </c>
      <c r="D22" s="28">
        <v>0</v>
      </c>
      <c r="E22" s="28">
        <v>42.4</v>
      </c>
      <c r="F22" s="27">
        <v>41.4</v>
      </c>
      <c r="G22" s="33">
        <f t="shared" si="1"/>
        <v>97.64150943396226</v>
      </c>
    </row>
    <row r="23" spans="1:7" s="6" customFormat="1" ht="18.75" customHeight="1" hidden="1">
      <c r="A23" s="9" t="s">
        <v>67</v>
      </c>
      <c r="B23" s="13" t="s">
        <v>66</v>
      </c>
      <c r="C23" s="28"/>
      <c r="D23" s="28">
        <v>0</v>
      </c>
      <c r="E23" s="28">
        <f>SUM(B23:C23)</f>
        <v>0</v>
      </c>
      <c r="F23" s="27"/>
      <c r="G23" s="33" t="e">
        <f t="shared" si="1"/>
        <v>#DIV/0!</v>
      </c>
    </row>
    <row r="24" spans="1:7" s="6" customFormat="1" ht="19.5" customHeight="1">
      <c r="A24" s="9" t="s">
        <v>61</v>
      </c>
      <c r="B24" s="13" t="s">
        <v>62</v>
      </c>
      <c r="C24" s="28">
        <v>516</v>
      </c>
      <c r="D24" s="28">
        <f>F24-C24</f>
        <v>21.399999999999977</v>
      </c>
      <c r="E24" s="28">
        <v>972.4</v>
      </c>
      <c r="F24" s="27">
        <v>537.4</v>
      </c>
      <c r="G24" s="33">
        <f t="shared" si="1"/>
        <v>55.265322912381734</v>
      </c>
    </row>
    <row r="25" spans="1:7" s="6" customFormat="1" ht="30.75" customHeight="1">
      <c r="A25" s="9" t="s">
        <v>75</v>
      </c>
      <c r="B25" s="13" t="s">
        <v>58</v>
      </c>
      <c r="C25" s="28">
        <v>0</v>
      </c>
      <c r="D25" s="28">
        <v>0</v>
      </c>
      <c r="E25" s="28">
        <v>99.9</v>
      </c>
      <c r="F25" s="27">
        <v>99.9</v>
      </c>
      <c r="G25" s="33">
        <f t="shared" si="1"/>
        <v>100</v>
      </c>
    </row>
    <row r="26" spans="1:7" s="4" customFormat="1" ht="24.75" customHeight="1">
      <c r="A26" s="10" t="s">
        <v>10</v>
      </c>
      <c r="B26" s="7" t="s">
        <v>11</v>
      </c>
      <c r="C26" s="26">
        <f>SUM(C27:C29)</f>
        <v>57</v>
      </c>
      <c r="D26" s="26">
        <f>SUM(D27:D29)</f>
        <v>750.4</v>
      </c>
      <c r="E26" s="26">
        <f>SUM(E27:E29)</f>
        <v>1228.2</v>
      </c>
      <c r="F26" s="26">
        <f>SUM(F27:F29)</f>
        <v>1178.6</v>
      </c>
      <c r="G26" s="8">
        <f t="shared" si="1"/>
        <v>95.96156977690929</v>
      </c>
    </row>
    <row r="27" spans="1:7" s="12" customFormat="1" ht="20.25" customHeight="1" hidden="1">
      <c r="A27" s="9" t="s">
        <v>63</v>
      </c>
      <c r="B27" s="13" t="s">
        <v>64</v>
      </c>
      <c r="C27" s="28"/>
      <c r="D27" s="28">
        <v>0</v>
      </c>
      <c r="E27" s="28">
        <f>SUM(B27:C27)</f>
        <v>0</v>
      </c>
      <c r="F27" s="28">
        <v>0</v>
      </c>
      <c r="G27" s="33" t="e">
        <f>SUM(#REF!/F27*100)</f>
        <v>#REF!</v>
      </c>
    </row>
    <row r="28" spans="1:7" s="12" customFormat="1" ht="19.5" customHeight="1">
      <c r="A28" s="9" t="s">
        <v>46</v>
      </c>
      <c r="B28" s="13" t="s">
        <v>47</v>
      </c>
      <c r="C28" s="28">
        <v>0</v>
      </c>
      <c r="D28" s="28">
        <f>F28-C28</f>
        <v>750.4</v>
      </c>
      <c r="E28" s="28">
        <v>800</v>
      </c>
      <c r="F28" s="28">
        <v>750.4</v>
      </c>
      <c r="G28" s="33">
        <f>F28/E28*100</f>
        <v>93.8</v>
      </c>
    </row>
    <row r="29" spans="1:7" s="6" customFormat="1" ht="19.5" customHeight="1">
      <c r="A29" s="11" t="s">
        <v>12</v>
      </c>
      <c r="B29" s="5" t="s">
        <v>13</v>
      </c>
      <c r="C29" s="27">
        <v>57</v>
      </c>
      <c r="D29" s="27">
        <v>0</v>
      </c>
      <c r="E29" s="28">
        <v>428.2</v>
      </c>
      <c r="F29" s="27">
        <v>428.2</v>
      </c>
      <c r="G29" s="33">
        <f>F29/E29*100</f>
        <v>100</v>
      </c>
    </row>
    <row r="30" spans="1:7" s="4" customFormat="1" ht="24.75" customHeight="1" hidden="1">
      <c r="A30" s="10" t="s">
        <v>14</v>
      </c>
      <c r="B30" s="7" t="s">
        <v>15</v>
      </c>
      <c r="C30" s="26">
        <f>SUM(C31)</f>
        <v>0</v>
      </c>
      <c r="D30" s="26">
        <f>SUM(D31)</f>
        <v>0</v>
      </c>
      <c r="E30" s="26">
        <f>SUM(E31)</f>
        <v>0</v>
      </c>
      <c r="F30" s="26">
        <f>SUM(F31)</f>
        <v>0</v>
      </c>
      <c r="G30" s="8" t="e">
        <f>SUM(#REF!/F30*100)</f>
        <v>#REF!</v>
      </c>
    </row>
    <row r="31" spans="1:7" s="6" customFormat="1" ht="19.5" customHeight="1" hidden="1">
      <c r="A31" s="9" t="s">
        <v>16</v>
      </c>
      <c r="B31" s="5" t="s">
        <v>17</v>
      </c>
      <c r="C31" s="27">
        <v>0</v>
      </c>
      <c r="D31" s="27">
        <v>0</v>
      </c>
      <c r="E31" s="27">
        <f>SUM(B31:C31)</f>
        <v>0</v>
      </c>
      <c r="F31" s="27"/>
      <c r="G31" s="33" t="e">
        <f>SUM(#REF!/F31*100)</f>
        <v>#REF!</v>
      </c>
    </row>
    <row r="32" spans="1:7" ht="24.75" customHeight="1" hidden="1">
      <c r="A32" s="10" t="s">
        <v>18</v>
      </c>
      <c r="B32" s="7" t="s">
        <v>20</v>
      </c>
      <c r="C32" s="26">
        <f>SUM(C33)</f>
        <v>0</v>
      </c>
      <c r="D32" s="26">
        <f>SUM(D33)</f>
        <v>0</v>
      </c>
      <c r="E32" s="26">
        <f>SUM(E33)</f>
        <v>0</v>
      </c>
      <c r="F32" s="29"/>
      <c r="G32" s="34"/>
    </row>
    <row r="33" spans="1:7" s="6" customFormat="1" ht="22.5" customHeight="1" hidden="1">
      <c r="A33" s="9" t="s">
        <v>19</v>
      </c>
      <c r="B33" s="5" t="s">
        <v>21</v>
      </c>
      <c r="C33" s="27">
        <v>0</v>
      </c>
      <c r="D33" s="27">
        <v>0</v>
      </c>
      <c r="E33" s="27">
        <v>0</v>
      </c>
      <c r="F33" s="27"/>
      <c r="G33" s="33"/>
    </row>
    <row r="34" spans="1:7" ht="12.75" hidden="1">
      <c r="A34" s="15"/>
      <c r="B34" s="14"/>
      <c r="C34" s="29"/>
      <c r="D34" s="29"/>
      <c r="E34" s="29"/>
      <c r="F34" s="29"/>
      <c r="G34" s="34"/>
    </row>
    <row r="35" spans="1:7" ht="12.75" hidden="1">
      <c r="A35" s="15"/>
      <c r="B35" s="14"/>
      <c r="C35" s="29"/>
      <c r="D35" s="29"/>
      <c r="E35" s="29"/>
      <c r="F35" s="29"/>
      <c r="G35" s="34"/>
    </row>
    <row r="36" spans="1:7" ht="24.75" customHeight="1">
      <c r="A36" s="10" t="s">
        <v>73</v>
      </c>
      <c r="B36" s="7" t="s">
        <v>37</v>
      </c>
      <c r="C36" s="26">
        <f>SUM(C37)</f>
        <v>1457.3</v>
      </c>
      <c r="D36" s="26">
        <f>SUM(D37)</f>
        <v>833.5000000000002</v>
      </c>
      <c r="E36" s="26">
        <f>SUM(E37)</f>
        <v>2298.1</v>
      </c>
      <c r="F36" s="26">
        <f>SUM(F37)</f>
        <v>2290.8</v>
      </c>
      <c r="G36" s="8">
        <f>F36/E36*100</f>
        <v>99.68234628606241</v>
      </c>
    </row>
    <row r="37" spans="1:7" s="6" customFormat="1" ht="19.5" customHeight="1">
      <c r="A37" s="9" t="s">
        <v>38</v>
      </c>
      <c r="B37" s="5" t="s">
        <v>39</v>
      </c>
      <c r="C37" s="27">
        <v>1457.3</v>
      </c>
      <c r="D37" s="27">
        <f>F37-C37</f>
        <v>833.5000000000002</v>
      </c>
      <c r="E37" s="27">
        <v>2298.1</v>
      </c>
      <c r="F37" s="27">
        <v>2290.8</v>
      </c>
      <c r="G37" s="33">
        <f>F37/E37*100</f>
        <v>99.68234628606241</v>
      </c>
    </row>
    <row r="38" spans="1:7" s="6" customFormat="1" ht="24" customHeight="1">
      <c r="A38" s="10" t="s">
        <v>33</v>
      </c>
      <c r="B38" s="7" t="s">
        <v>34</v>
      </c>
      <c r="C38" s="26">
        <f>SUM(C39:C41)</f>
        <v>105</v>
      </c>
      <c r="D38" s="26">
        <f>SUM(D39:D41)</f>
        <v>0</v>
      </c>
      <c r="E38" s="26">
        <f>SUM(E39:E41)</f>
        <v>89.2</v>
      </c>
      <c r="F38" s="26">
        <f>SUM(F39:F41)</f>
        <v>89.2</v>
      </c>
      <c r="G38" s="8">
        <f>F38/E38*100</f>
        <v>100</v>
      </c>
    </row>
    <row r="39" spans="1:7" s="6" customFormat="1" ht="18.75" customHeight="1">
      <c r="A39" s="9" t="s">
        <v>72</v>
      </c>
      <c r="B39" s="5" t="s">
        <v>65</v>
      </c>
      <c r="C39" s="27">
        <v>105</v>
      </c>
      <c r="D39" s="27">
        <v>0</v>
      </c>
      <c r="E39" s="27">
        <v>89.2</v>
      </c>
      <c r="F39" s="27">
        <v>89.2</v>
      </c>
      <c r="G39" s="33">
        <f>F39/E39*100</f>
        <v>100</v>
      </c>
    </row>
    <row r="40" spans="1:7" s="6" customFormat="1" ht="19.5" customHeight="1" hidden="1">
      <c r="A40" s="9" t="s">
        <v>36</v>
      </c>
      <c r="B40" s="5" t="s">
        <v>35</v>
      </c>
      <c r="C40" s="27">
        <v>0</v>
      </c>
      <c r="D40" s="27">
        <v>0</v>
      </c>
      <c r="E40" s="27">
        <f>SUM(B40:C40)</f>
        <v>0</v>
      </c>
      <c r="F40" s="27">
        <v>0</v>
      </c>
      <c r="G40" s="33" t="e">
        <f>SUM(#REF!/F40*100)</f>
        <v>#REF!</v>
      </c>
    </row>
    <row r="41" spans="1:7" s="6" customFormat="1" ht="19.5" customHeight="1" hidden="1">
      <c r="A41" s="9" t="s">
        <v>69</v>
      </c>
      <c r="B41" s="5" t="s">
        <v>68</v>
      </c>
      <c r="C41" s="27"/>
      <c r="D41" s="27">
        <v>0</v>
      </c>
      <c r="E41" s="27">
        <f>SUM(B41:C41)</f>
        <v>0</v>
      </c>
      <c r="F41" s="27"/>
      <c r="G41" s="33" t="e">
        <f>SUM(#REF!/F41*100)</f>
        <v>#REF!</v>
      </c>
    </row>
    <row r="42" spans="1:7" s="6" customFormat="1" ht="22.5" customHeight="1" hidden="1">
      <c r="A42" s="10" t="s">
        <v>40</v>
      </c>
      <c r="B42" s="7" t="s">
        <v>23</v>
      </c>
      <c r="C42" s="26">
        <f>SUM(C43)</f>
        <v>0</v>
      </c>
      <c r="D42" s="26">
        <f>SUM(D43)</f>
        <v>0</v>
      </c>
      <c r="E42" s="26">
        <f>SUM(E43)</f>
        <v>0</v>
      </c>
      <c r="F42" s="26">
        <f>SUM(F43)</f>
        <v>0</v>
      </c>
      <c r="G42" s="8">
        <v>0</v>
      </c>
    </row>
    <row r="43" spans="1:7" s="6" customFormat="1" ht="19.5" customHeight="1" hidden="1">
      <c r="A43" s="9" t="s">
        <v>41</v>
      </c>
      <c r="B43" s="5" t="s">
        <v>42</v>
      </c>
      <c r="C43" s="27">
        <v>0</v>
      </c>
      <c r="D43" s="27">
        <v>0</v>
      </c>
      <c r="E43" s="27">
        <f>SUM(B43:C43)</f>
        <v>0</v>
      </c>
      <c r="F43" s="27">
        <v>0</v>
      </c>
      <c r="G43" s="33">
        <v>0</v>
      </c>
    </row>
    <row r="44" spans="1:7" s="4" customFormat="1" ht="28.5">
      <c r="A44" s="16" t="s">
        <v>79</v>
      </c>
      <c r="B44" s="3" t="s">
        <v>71</v>
      </c>
      <c r="C44" s="26">
        <f>SUM(C45)</f>
        <v>57</v>
      </c>
      <c r="D44" s="26">
        <f>SUM(D45)</f>
        <v>0</v>
      </c>
      <c r="E44" s="26">
        <f>SUM(E45)</f>
        <v>3.4</v>
      </c>
      <c r="F44" s="26">
        <f>SUM(F45)</f>
        <v>3.4</v>
      </c>
      <c r="G44" s="8">
        <f>F44/E44*100</f>
        <v>100</v>
      </c>
    </row>
    <row r="45" spans="1:7" s="6" customFormat="1" ht="31.5">
      <c r="A45" s="32" t="s">
        <v>78</v>
      </c>
      <c r="B45" s="5" t="s">
        <v>59</v>
      </c>
      <c r="C45" s="27">
        <v>57</v>
      </c>
      <c r="D45" s="27">
        <v>0</v>
      </c>
      <c r="E45" s="27">
        <v>3.4</v>
      </c>
      <c r="F45" s="27">
        <v>3.4</v>
      </c>
      <c r="G45" s="33">
        <f>F45/E45*100</f>
        <v>100</v>
      </c>
    </row>
    <row r="46" spans="1:7" s="4" customFormat="1" ht="24.75" customHeight="1" thickBot="1">
      <c r="A46" s="24" t="s">
        <v>22</v>
      </c>
      <c r="B46" s="25"/>
      <c r="C46" s="30">
        <f>SUM(C8,C17,C19,C26,C30,C32,C44,C38,C36,C42,C21)</f>
        <v>7144.7</v>
      </c>
      <c r="D46" s="30">
        <f>SUM(D8,D17,D19,D26,D30,D32,D44,D38,D36,D42,D21)</f>
        <v>1407.6000000000004</v>
      </c>
      <c r="E46" s="30">
        <f>SUM(E8,E17,E19,E26,E30,E32,E44,E38,E36,E42,E21)</f>
        <v>11571.4</v>
      </c>
      <c r="F46" s="30">
        <f>SUM(F8,F17,F19,F26,F30,F32,F44,F38,F36,F42,F21)</f>
        <v>11028.9</v>
      </c>
      <c r="G46" s="8">
        <f>F46/E46*100</f>
        <v>95.31171681905387</v>
      </c>
    </row>
  </sheetData>
  <sheetProtection/>
  <mergeCells count="2">
    <mergeCell ref="A4:G4"/>
    <mergeCell ref="E1:G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admin</cp:lastModifiedBy>
  <cp:lastPrinted>2013-05-22T08:15:21Z</cp:lastPrinted>
  <dcterms:created xsi:type="dcterms:W3CDTF">2007-10-29T10:11:26Z</dcterms:created>
  <dcterms:modified xsi:type="dcterms:W3CDTF">2016-03-01T22:21:49Z</dcterms:modified>
  <cp:category/>
  <cp:version/>
  <cp:contentType/>
  <cp:contentStatus/>
</cp:coreProperties>
</file>