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<sst xmlns="http://schemas.openxmlformats.org/spreadsheetml/2006/main" count="87" uniqueCount="87">
  <si>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</si>
  <si>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</si>
  <si>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</si>
  <si>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</si>
  <si>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01.02</t>
  </si>
  <si>
    <t>01.03</t>
  </si>
  <si>
    <t>01.04</t>
  </si>
  <si>
    <t>Резервные фонды</t>
  </si>
  <si>
    <t>Другие общегосударственные вопросы</t>
  </si>
  <si>
    <t>01.00</t>
  </si>
  <si>
    <t>ОБРАЗОВАНИЕ</t>
  </si>
  <si>
    <t>07.00</t>
  </si>
  <si>
    <t>ЗДРАВООХРАНЕНИЕ, ФИЗИЧЕСКАЯ КУЛЬТУРА И СПОРТ</t>
  </si>
  <si>
    <t>Физическая культура и спорт</t>
  </si>
  <si>
    <t>09.00</t>
  </si>
  <si>
    <t>09.08</t>
  </si>
  <si>
    <t>ИТОГО РАСХОДОВ</t>
  </si>
  <si>
    <t>11.00</t>
  </si>
  <si>
    <t>наименование</t>
  </si>
  <si>
    <t>КФСР</t>
  </si>
  <si>
    <t>тыс. руб.</t>
  </si>
  <si>
    <t>02.03</t>
  </si>
  <si>
    <t>02.00</t>
  </si>
  <si>
    <t>НАЦИОНАЛЬНАЯ ОБОРОНА</t>
  </si>
  <si>
    <t>Мобилизационная и вневойсковая подготовка</t>
  </si>
  <si>
    <t>Обслуживание государственного и муниципального долга</t>
  </si>
  <si>
    <t>01.11</t>
  </si>
  <si>
    <t>СОЦИАЛЬНАЯ ПОЛИТИКА</t>
  </si>
  <si>
    <t>10.00</t>
  </si>
  <si>
    <t>10.03</t>
  </si>
  <si>
    <t>Социальное обеспечение населения</t>
  </si>
  <si>
    <t>08.00</t>
  </si>
  <si>
    <t>Культура</t>
  </si>
  <si>
    <t>08.01</t>
  </si>
  <si>
    <t>ФИЗИЧЕСКАЯ КУЛЬТУРА И СПОРТ</t>
  </si>
  <si>
    <t>11.05</t>
  </si>
  <si>
    <t>НАЦИОНАЛЬНАЯ БЕЗОПАСНОСТЬ И ПРАВООХРАНИТЕЛЬНАЯ ДЕЯТЕЛЬНОСТЬ</t>
  </si>
  <si>
    <t>03.00</t>
  </si>
  <si>
    <t>НАЦИОНАЛЬНАЯ ЭКОНОМИКА</t>
  </si>
  <si>
    <t>04.00</t>
  </si>
  <si>
    <t>Общеэкономические вопросы</t>
  </si>
  <si>
    <t>04.01</t>
  </si>
  <si>
    <t>01.06</t>
  </si>
  <si>
    <t>%
исполнения</t>
  </si>
  <si>
    <t>01.07</t>
  </si>
  <si>
    <t>Обеспечение проведения выборов</t>
  </si>
  <si>
    <t>01.13</t>
  </si>
  <si>
    <t>04.12</t>
  </si>
  <si>
    <t>13.01</t>
  </si>
  <si>
    <t>Дорожное хозяйство (дорожные фонды)</t>
  </si>
  <si>
    <t>04.09</t>
  </si>
  <si>
    <t>10.01</t>
  </si>
  <si>
    <t>04.08</t>
  </si>
  <si>
    <t>Транспорт</t>
  </si>
  <si>
    <t>10.04</t>
  </si>
  <si>
    <t>Охрана семьи и детства</t>
  </si>
  <si>
    <t>13.00</t>
  </si>
  <si>
    <t>08.04</t>
  </si>
  <si>
    <t>КУЛЬТУРА, КИНЕМАТОГРАФИЯ</t>
  </si>
  <si>
    <t>Другие вопросы в области культуры, кинематографии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</si>
  <si>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</si>
  <si>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</si>
  <si>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экономики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</si>
  <si>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</si>
  <si>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</si>
  <si>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</si>
  <si>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01.05</t>
  </si>
  <si>
    <t>05.00</t>
  </si>
  <si>
    <t>05.03</t>
  </si>
  <si>
    <t>ЖИЛИЩНО-КОММУНАЛЬНОЕ ХОЗЯЙСТВО</t>
  </si>
  <si>
    <t>Благоустройство</t>
  </si>
  <si>
    <t>Профессиональная подготовка, переподготовка и повышение квалификации</t>
  </si>
  <si>
    <t>Другие вопросы в области национальной безопасности и правоохранительной деятельности</t>
  </si>
  <si>
    <t>03.14</t>
  </si>
  <si>
    <t>Коммунальное хозяйство</t>
  </si>
  <si>
    <t>05.02</t>
  </si>
  <si>
    <t>План
на 2020  год</t>
  </si>
  <si>
    <t>Жилищное хозяйство</t>
  </si>
  <si>
    <t>05.01</t>
  </si>
  <si>
    <t>ОХРАНА ОКРУЖАЮЩЕЙ СРЕДЫ</t>
  </si>
  <si>
    <t>06.00</t>
  </si>
  <si>
    <t>Другие вопросы в области охраны окружающей среды</t>
  </si>
  <si>
    <t>06.05</t>
  </si>
  <si>
    <t>07.05</t>
  </si>
  <si>
    <t>Исполнение
за 2020 год</t>
  </si>
  <si>
    <t>ОТЧЁТ ОБ ИСПОЛНЕНИИ БЮДЖЕТА
РЕЧУШИНСКОГО МУНИЦИПАЛЬНОГО ОБРАЗОВАНИЯ  
ЗА 2020 ГОД
ПО РАЗДЕЛАМ И ПОДРАЗДЕЛАМ КЛАССИФИКАЦИИ 
РАСХОДОВ БЮДЖЕТОВ РОССИЙСКОЙ ФЕДЕРАЦИИ</t>
  </si>
  <si>
    <t>Приложение №5 к Решению Думы  Речушинского сельского поселения Нижнеилимского района "Об утверждении отчета об исполнении бюджета  Речушинского муниципального образования за 2020 год" 
от  " 10 "   июля  2021 г. №132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</si>
</sst>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vertical="center" wrapText="1"/>
      <protection hidden="1"/>
    </xf>
    <xf numFmtId="177" fontId="2" fillId="32" borderId="10" xfId="0" applyNumberFormat="1" applyFont="1" applyFill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1" fillId="0" borderId="10" xfId="0" applyNumberFormat="1" applyFont="1" applyBorder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 wrapText="1"/>
      <protection hidden="1"/>
    </xf>
    <xf numFmtId="177" fontId="1" fillId="0" borderId="0" xfId="0" applyNumberFormat="1" applyFont="1" applyAlignment="1">
      <alignment vertical="center"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9" fontId="6" fillId="33" borderId="10" xfId="0" applyNumberFormat="1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 wrapText="1"/>
    </xf>
    <xf numFmtId="0" fontId="2" fillId="3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177" fontId="2" fillId="35" borderId="10" xfId="0" applyNumberFormat="1" applyFont="1" applyFill="1" applyBorder="1" applyAlignment="1">
      <alignment vertical="center"/>
    </xf>
    <xf numFmtId="3" fontId="2" fillId="35" borderId="10" xfId="0" applyNumberFormat="1" applyFont="1" applyFill="1" applyBorder="1" applyAlignment="1">
      <alignment vertical="center"/>
    </xf>
    <xf numFmtId="0" fontId="2" fillId="35" borderId="10" xfId="0" applyFont="1" applyFill="1" applyBorder="1" applyAlignment="1">
      <alignment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 applyProtection="1">
      <alignment horizontal="left" vertical="center" wrapText="1"/>
      <protection/>
    </xf>
    <xf numFmtId="49" fontId="2" fillId="35" borderId="10" xfId="0" applyNumberFormat="1" applyFont="1" applyFill="1" applyBorder="1" applyAlignment="1" applyProtection="1">
      <alignment horizontal="left" vertical="center" wrapText="1"/>
      <protection/>
    </xf>
    <xf numFmtId="0" fontId="5" fillId="35" borderId="10" xfId="0" applyFont="1" applyFill="1" applyBorder="1" applyAlignment="1">
      <alignment vertical="center" wrapText="1"/>
    </xf>
    <xf numFmtId="0" fontId="9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left" vertical="center" wrapText="1" indent="1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9.00390625" defaultRowHeight="12.75"/>
  <cols>
    <col min="1" max="1" width="74.25390625" style="1" customWidth="1"/>
    <col min="2" max="2" width="13.25390625" style="1" customWidth="1"/>
    <col min="3" max="5" width="14.75390625" style="1" customWidth="1"/>
    <col min="6" max="16384" width="9.125" style="1" customWidth="1"/>
  </cols>
  <sheetData>
    <row r="1" spans="2:5" ht="108" customHeight="1">
      <c r="B1" s="44" t="s">
        <v>86</v>
      </c>
      <c r="C1" s="44"/>
      <c r="D1" s="44"/>
      <c r="E1" s="44"/>
    </row>
    <row r="2" ht="28.5" customHeight="1"/>
    <row r="4" spans="1:15" ht="108.75" customHeight="1">
      <c r="A4" s="43" t="s">
        <v>85</v>
      </c>
      <c r="B4" s="43"/>
      <c r="C4" s="43"/>
      <c r="D4" s="43"/>
      <c r="E4" s="43"/>
      <c r="F4" s="10"/>
      <c r="J4" s="15"/>
      <c r="K4" s="15"/>
      <c r="L4" s="15"/>
      <c r="M4" s="15"/>
      <c r="N4" s="15"/>
      <c r="O4" s="15"/>
    </row>
    <row r="6" spans="5:6" ht="12.75">
      <c r="E6" s="2" t="s">
        <v>20</v>
      </c>
      <c r="F6" s="9"/>
    </row>
    <row r="7" spans="1:5" ht="51" customHeight="1">
      <c r="A7" s="23" t="s">
        <v>18</v>
      </c>
      <c r="B7" s="23" t="s">
        <v>19</v>
      </c>
      <c r="C7" s="24" t="s">
        <v>76</v>
      </c>
      <c r="D7" s="24" t="s">
        <v>84</v>
      </c>
      <c r="E7" s="24" t="s">
        <v>43</v>
      </c>
    </row>
    <row r="8" spans="1:5" s="3" customFormat="1" ht="24.75" customHeight="1">
      <c r="A8" s="34" t="s">
        <v>0</v>
      </c>
      <c r="B8" s="35" t="s">
        <v>9</v>
      </c>
      <c r="C8" s="36">
        <f>SUM(C9:C16)</f>
        <v>10412.6</v>
      </c>
      <c r="D8" s="36">
        <f>SUM(D9:D16)</f>
        <v>10136.400000000001</v>
      </c>
      <c r="E8" s="37">
        <f>D8/C8*100</f>
        <v>97.34744444231029</v>
      </c>
    </row>
    <row r="9" spans="1:5" s="5" customFormat="1" ht="31.5">
      <c r="A9" s="26" t="s">
        <v>1</v>
      </c>
      <c r="B9" s="4" t="s">
        <v>4</v>
      </c>
      <c r="C9" s="12">
        <v>1375.8</v>
      </c>
      <c r="D9" s="12">
        <v>1373.8</v>
      </c>
      <c r="E9" s="27">
        <f aca="true" t="shared" si="0" ref="E9:E16">D9/C9*100</f>
        <v>99.85463003343509</v>
      </c>
    </row>
    <row r="10" spans="1:5" s="5" customFormat="1" ht="47.25">
      <c r="A10" s="26" t="s">
        <v>2</v>
      </c>
      <c r="B10" s="4" t="s">
        <v>5</v>
      </c>
      <c r="C10" s="12">
        <v>372.3</v>
      </c>
      <c r="D10" s="12">
        <v>372.3</v>
      </c>
      <c r="E10" s="27">
        <f t="shared" si="0"/>
        <v>100</v>
      </c>
    </row>
    <row r="11" spans="1:5" s="5" customFormat="1" ht="47.25">
      <c r="A11" s="26" t="s">
        <v>3</v>
      </c>
      <c r="B11" s="4" t="s">
        <v>6</v>
      </c>
      <c r="C11" s="12">
        <v>7291</v>
      </c>
      <c r="D11" s="12">
        <v>7212.9</v>
      </c>
      <c r="E11" s="27">
        <f t="shared" si="0"/>
        <v>98.92881634892332</v>
      </c>
    </row>
    <row r="12" spans="1:5" s="5" customFormat="1" ht="24" customHeight="1" hidden="1">
      <c r="A12" s="26" t="s">
        <v>25</v>
      </c>
      <c r="B12" s="4" t="s">
        <v>66</v>
      </c>
      <c r="C12" s="12"/>
      <c r="D12" s="12"/>
      <c r="E12" s="27" t="e">
        <f t="shared" si="0"/>
        <v>#DIV/0!</v>
      </c>
    </row>
    <row r="13" spans="1:5" s="5" customFormat="1" ht="31.5">
      <c r="A13" s="28" t="s">
        <v>61</v>
      </c>
      <c r="B13" s="4" t="s">
        <v>42</v>
      </c>
      <c r="C13" s="12">
        <v>1314.3</v>
      </c>
      <c r="D13" s="12">
        <v>1119.2</v>
      </c>
      <c r="E13" s="27">
        <f t="shared" si="0"/>
        <v>85.15559613482463</v>
      </c>
    </row>
    <row r="14" spans="1:5" s="5" customFormat="1" ht="15.75" hidden="1">
      <c r="A14" s="26" t="s">
        <v>45</v>
      </c>
      <c r="B14" s="4" t="s">
        <v>44</v>
      </c>
      <c r="C14" s="12">
        <v>0</v>
      </c>
      <c r="D14" s="12">
        <v>0</v>
      </c>
      <c r="E14" s="27" t="e">
        <f t="shared" si="0"/>
        <v>#DIV/0!</v>
      </c>
    </row>
    <row r="15" spans="1:5" s="5" customFormat="1" ht="19.5" customHeight="1">
      <c r="A15" s="26" t="s">
        <v>7</v>
      </c>
      <c r="B15" s="4" t="s">
        <v>26</v>
      </c>
      <c r="C15" s="12">
        <v>1</v>
      </c>
      <c r="D15" s="12">
        <v>0</v>
      </c>
      <c r="E15" s="27">
        <f t="shared" si="0"/>
        <v>0</v>
      </c>
    </row>
    <row r="16" spans="1:5" s="5" customFormat="1" ht="19.5" customHeight="1">
      <c r="A16" s="26" t="s">
        <v>8</v>
      </c>
      <c r="B16" s="4" t="s">
        <v>46</v>
      </c>
      <c r="C16" s="12">
        <v>58.2</v>
      </c>
      <c r="D16" s="12">
        <v>58.2</v>
      </c>
      <c r="E16" s="27">
        <f t="shared" si="0"/>
        <v>100</v>
      </c>
    </row>
    <row r="17" spans="1:5" s="3" customFormat="1" ht="24.75" customHeight="1">
      <c r="A17" s="38" t="s">
        <v>23</v>
      </c>
      <c r="B17" s="39" t="s">
        <v>22</v>
      </c>
      <c r="C17" s="36">
        <f>SUM(C18)</f>
        <v>159.3</v>
      </c>
      <c r="D17" s="36">
        <f>SUM(D18)</f>
        <v>159.3</v>
      </c>
      <c r="E17" s="37">
        <f aca="true" t="shared" si="1" ref="E17:E31">D17/C17*100</f>
        <v>100</v>
      </c>
    </row>
    <row r="18" spans="1:5" s="5" customFormat="1" ht="19.5" customHeight="1">
      <c r="A18" s="26" t="s">
        <v>24</v>
      </c>
      <c r="B18" s="4" t="s">
        <v>21</v>
      </c>
      <c r="C18" s="12">
        <v>159.3</v>
      </c>
      <c r="D18" s="12">
        <v>159.3</v>
      </c>
      <c r="E18" s="27">
        <f t="shared" si="1"/>
        <v>100</v>
      </c>
    </row>
    <row r="19" spans="1:5" s="3" customFormat="1" ht="31.5">
      <c r="A19" s="38" t="s">
        <v>36</v>
      </c>
      <c r="B19" s="39" t="s">
        <v>37</v>
      </c>
      <c r="C19" s="36">
        <f>SUM(C20:C20)</f>
        <v>71</v>
      </c>
      <c r="D19" s="36">
        <f>SUM(D20:D20)</f>
        <v>71</v>
      </c>
      <c r="E19" s="37">
        <f t="shared" si="1"/>
        <v>100</v>
      </c>
    </row>
    <row r="20" spans="1:5" s="5" customFormat="1" ht="30.75" customHeight="1">
      <c r="A20" s="26" t="s">
        <v>72</v>
      </c>
      <c r="B20" s="4" t="s">
        <v>73</v>
      </c>
      <c r="C20" s="12">
        <v>71</v>
      </c>
      <c r="D20" s="12">
        <v>71</v>
      </c>
      <c r="E20" s="27">
        <f t="shared" si="1"/>
        <v>100</v>
      </c>
    </row>
    <row r="21" spans="1:5" s="5" customFormat="1" ht="32.25" customHeight="1">
      <c r="A21" s="38" t="s">
        <v>38</v>
      </c>
      <c r="B21" s="39" t="s">
        <v>39</v>
      </c>
      <c r="C21" s="36">
        <f>SUM(C22:C25)</f>
        <v>1782.6</v>
      </c>
      <c r="D21" s="36">
        <f>SUM(D22:D25)</f>
        <v>1637.4</v>
      </c>
      <c r="E21" s="37">
        <f t="shared" si="1"/>
        <v>91.85459441265567</v>
      </c>
    </row>
    <row r="22" spans="1:5" s="5" customFormat="1" ht="18.75" customHeight="1">
      <c r="A22" s="26" t="s">
        <v>40</v>
      </c>
      <c r="B22" s="7" t="s">
        <v>41</v>
      </c>
      <c r="C22" s="13">
        <v>54.7</v>
      </c>
      <c r="D22" s="12">
        <v>54.7</v>
      </c>
      <c r="E22" s="27">
        <f t="shared" si="1"/>
        <v>100</v>
      </c>
    </row>
    <row r="23" spans="1:5" s="5" customFormat="1" ht="18.75" customHeight="1" hidden="1">
      <c r="A23" s="26" t="s">
        <v>53</v>
      </c>
      <c r="B23" s="7" t="s">
        <v>52</v>
      </c>
      <c r="C23" s="13"/>
      <c r="D23" s="12"/>
      <c r="E23" s="27" t="e">
        <f t="shared" si="1"/>
        <v>#DIV/0!</v>
      </c>
    </row>
    <row r="24" spans="1:5" s="5" customFormat="1" ht="19.5" customHeight="1">
      <c r="A24" s="26" t="s">
        <v>49</v>
      </c>
      <c r="B24" s="7" t="s">
        <v>50</v>
      </c>
      <c r="C24" s="13">
        <v>1058.5</v>
      </c>
      <c r="D24" s="12">
        <v>913.3</v>
      </c>
      <c r="E24" s="27">
        <f t="shared" si="1"/>
        <v>86.28247520075578</v>
      </c>
    </row>
    <row r="25" spans="1:5" s="5" customFormat="1" ht="30.75" customHeight="1">
      <c r="A25" s="28" t="s">
        <v>62</v>
      </c>
      <c r="B25" s="7" t="s">
        <v>47</v>
      </c>
      <c r="C25" s="13">
        <v>669.4</v>
      </c>
      <c r="D25" s="12">
        <v>669.4</v>
      </c>
      <c r="E25" s="27">
        <f t="shared" si="1"/>
        <v>100</v>
      </c>
    </row>
    <row r="26" spans="1:5" s="5" customFormat="1" ht="30.75" customHeight="1">
      <c r="A26" s="40" t="s">
        <v>69</v>
      </c>
      <c r="B26" s="39" t="s">
        <v>67</v>
      </c>
      <c r="C26" s="36">
        <f>SUM(C27:C29)</f>
        <v>2036.5</v>
      </c>
      <c r="D26" s="36">
        <f>SUM(D27:D29)</f>
        <v>2021.8</v>
      </c>
      <c r="E26" s="37">
        <f>D26/C26*100</f>
        <v>99.27817333660693</v>
      </c>
    </row>
    <row r="27" spans="1:5" s="21" customFormat="1" ht="30.75" customHeight="1">
      <c r="A27" s="18" t="s">
        <v>77</v>
      </c>
      <c r="B27" s="19" t="s">
        <v>78</v>
      </c>
      <c r="C27" s="20">
        <v>94.9</v>
      </c>
      <c r="D27" s="20">
        <v>94.9</v>
      </c>
      <c r="E27" s="27">
        <f t="shared" si="1"/>
        <v>100</v>
      </c>
    </row>
    <row r="28" spans="1:5" s="21" customFormat="1" ht="30.75" customHeight="1">
      <c r="A28" s="18" t="s">
        <v>74</v>
      </c>
      <c r="B28" s="19" t="s">
        <v>75</v>
      </c>
      <c r="C28" s="20">
        <v>360.1</v>
      </c>
      <c r="D28" s="20">
        <v>360.1</v>
      </c>
      <c r="E28" s="27">
        <f t="shared" si="1"/>
        <v>100</v>
      </c>
    </row>
    <row r="29" spans="1:5" s="5" customFormat="1" ht="30.75" customHeight="1">
      <c r="A29" s="17" t="s">
        <v>70</v>
      </c>
      <c r="B29" s="7" t="s">
        <v>68</v>
      </c>
      <c r="C29" s="13">
        <v>1581.5</v>
      </c>
      <c r="D29" s="12">
        <v>1566.8</v>
      </c>
      <c r="E29" s="27">
        <f t="shared" si="1"/>
        <v>99.07050268732216</v>
      </c>
    </row>
    <row r="30" spans="1:5" s="22" customFormat="1" ht="30.75" customHeight="1">
      <c r="A30" s="41" t="s">
        <v>79</v>
      </c>
      <c r="B30" s="39" t="s">
        <v>80</v>
      </c>
      <c r="C30" s="36">
        <f>C31</f>
        <v>195</v>
      </c>
      <c r="D30" s="36">
        <f>D31</f>
        <v>195</v>
      </c>
      <c r="E30" s="37">
        <f>D30/C30*100</f>
        <v>100</v>
      </c>
    </row>
    <row r="31" spans="1:5" s="5" customFormat="1" ht="30.75" customHeight="1">
      <c r="A31" s="17" t="s">
        <v>81</v>
      </c>
      <c r="B31" s="7" t="s">
        <v>82</v>
      </c>
      <c r="C31" s="13">
        <v>195</v>
      </c>
      <c r="D31" s="12">
        <v>195</v>
      </c>
      <c r="E31" s="27">
        <f t="shared" si="1"/>
        <v>100</v>
      </c>
    </row>
    <row r="32" spans="1:5" s="3" customFormat="1" ht="24.75" customHeight="1">
      <c r="A32" s="38" t="s">
        <v>10</v>
      </c>
      <c r="B32" s="39" t="s">
        <v>11</v>
      </c>
      <c r="C32" s="36">
        <f>SUM(C33)</f>
        <v>47.4</v>
      </c>
      <c r="D32" s="36">
        <f>SUM(D33)</f>
        <v>47.4</v>
      </c>
      <c r="E32" s="37">
        <f>D32/C32*100</f>
        <v>100</v>
      </c>
    </row>
    <row r="33" spans="1:5" s="5" customFormat="1" ht="19.5" customHeight="1">
      <c r="A33" s="30" t="s">
        <v>71</v>
      </c>
      <c r="B33" s="4" t="s">
        <v>83</v>
      </c>
      <c r="C33" s="12">
        <v>47.4</v>
      </c>
      <c r="D33" s="12">
        <v>47.4</v>
      </c>
      <c r="E33" s="31">
        <f>D33/C33*100</f>
        <v>100</v>
      </c>
    </row>
    <row r="34" spans="1:5" ht="24.75" customHeight="1" hidden="1">
      <c r="A34" s="29" t="s">
        <v>12</v>
      </c>
      <c r="B34" s="6" t="s">
        <v>14</v>
      </c>
      <c r="C34" s="11">
        <f>SUM(C35)</f>
        <v>0</v>
      </c>
      <c r="D34" s="11">
        <f>SUM(D35)</f>
        <v>0</v>
      </c>
      <c r="E34" s="25" t="e">
        <f>D34/C34*100</f>
        <v>#DIV/0!</v>
      </c>
    </row>
    <row r="35" spans="1:5" s="5" customFormat="1" ht="22.5" customHeight="1" hidden="1">
      <c r="A35" s="26" t="s">
        <v>13</v>
      </c>
      <c r="B35" s="4" t="s">
        <v>15</v>
      </c>
      <c r="C35" s="12">
        <v>0</v>
      </c>
      <c r="D35" s="12"/>
      <c r="E35" s="27"/>
    </row>
    <row r="36" spans="1:5" ht="12.75" hidden="1">
      <c r="A36" s="8"/>
      <c r="B36" s="8"/>
      <c r="C36" s="14"/>
      <c r="D36" s="14"/>
      <c r="E36" s="32"/>
    </row>
    <row r="37" spans="1:5" ht="12.75" hidden="1">
      <c r="A37" s="8"/>
      <c r="B37" s="8"/>
      <c r="C37" s="14"/>
      <c r="D37" s="14"/>
      <c r="E37" s="32"/>
    </row>
    <row r="38" spans="1:5" ht="24.75" customHeight="1">
      <c r="A38" s="38" t="s">
        <v>58</v>
      </c>
      <c r="B38" s="39" t="s">
        <v>31</v>
      </c>
      <c r="C38" s="36">
        <f>SUM(C39:C40)</f>
        <v>8341</v>
      </c>
      <c r="D38" s="36">
        <f>SUM(D39:D40)</f>
        <v>7396.9</v>
      </c>
      <c r="E38" s="37">
        <f aca="true" t="shared" si="2" ref="E38:E43">D38/C38*100</f>
        <v>88.68121328377892</v>
      </c>
    </row>
    <row r="39" spans="1:5" s="5" customFormat="1" ht="19.5" customHeight="1">
      <c r="A39" s="26" t="s">
        <v>32</v>
      </c>
      <c r="B39" s="4" t="s">
        <v>33</v>
      </c>
      <c r="C39" s="12">
        <v>8341</v>
      </c>
      <c r="D39" s="12">
        <v>7396.9</v>
      </c>
      <c r="E39" s="27">
        <f t="shared" si="2"/>
        <v>88.68121328377892</v>
      </c>
    </row>
    <row r="40" spans="1:5" s="5" customFormat="1" ht="19.5" customHeight="1" hidden="1">
      <c r="A40" s="26" t="s">
        <v>59</v>
      </c>
      <c r="B40" s="4" t="s">
        <v>57</v>
      </c>
      <c r="C40" s="12"/>
      <c r="D40" s="12"/>
      <c r="E40" s="27" t="e">
        <f t="shared" si="2"/>
        <v>#DIV/0!</v>
      </c>
    </row>
    <row r="41" spans="1:5" s="5" customFormat="1" ht="24" customHeight="1">
      <c r="A41" s="38" t="s">
        <v>27</v>
      </c>
      <c r="B41" s="39" t="s">
        <v>28</v>
      </c>
      <c r="C41" s="36">
        <f>SUM(C42:C44)</f>
        <v>286.3</v>
      </c>
      <c r="D41" s="36">
        <f>SUM(D42:D44)</f>
        <v>286.3</v>
      </c>
      <c r="E41" s="37">
        <f t="shared" si="2"/>
        <v>100</v>
      </c>
    </row>
    <row r="42" spans="1:5" s="5" customFormat="1" ht="18.75" customHeight="1">
      <c r="A42" s="26" t="s">
        <v>60</v>
      </c>
      <c r="B42" s="4" t="s">
        <v>51</v>
      </c>
      <c r="C42" s="12">
        <v>286.3</v>
      </c>
      <c r="D42" s="12">
        <v>286.3</v>
      </c>
      <c r="E42" s="27">
        <f t="shared" si="2"/>
        <v>100</v>
      </c>
    </row>
    <row r="43" spans="1:5" s="5" customFormat="1" ht="19.5" customHeight="1" hidden="1">
      <c r="A43" s="26" t="s">
        <v>30</v>
      </c>
      <c r="B43" s="4" t="s">
        <v>29</v>
      </c>
      <c r="C43" s="12"/>
      <c r="D43" s="12"/>
      <c r="E43" s="27" t="e">
        <f t="shared" si="2"/>
        <v>#DIV/0!</v>
      </c>
    </row>
    <row r="44" spans="1:5" s="5" customFormat="1" ht="19.5" customHeight="1" hidden="1">
      <c r="A44" s="26" t="s">
        <v>55</v>
      </c>
      <c r="B44" s="4" t="s">
        <v>54</v>
      </c>
      <c r="C44" s="12"/>
      <c r="D44" s="12"/>
      <c r="E44" s="27">
        <v>0</v>
      </c>
    </row>
    <row r="45" spans="1:5" s="5" customFormat="1" ht="22.5" customHeight="1" hidden="1">
      <c r="A45" s="29" t="s">
        <v>34</v>
      </c>
      <c r="B45" s="6" t="s">
        <v>17</v>
      </c>
      <c r="C45" s="11">
        <f>SUM(C46)</f>
        <v>0</v>
      </c>
      <c r="D45" s="11">
        <f>SUM(D46)</f>
        <v>0</v>
      </c>
      <c r="E45" s="25" t="e">
        <f>D45/C45*100</f>
        <v>#DIV/0!</v>
      </c>
    </row>
    <row r="46" spans="1:5" s="5" customFormat="1" ht="19.5" customHeight="1" hidden="1">
      <c r="A46" s="28" t="s">
        <v>63</v>
      </c>
      <c r="B46" s="4" t="s">
        <v>35</v>
      </c>
      <c r="C46" s="12">
        <v>0</v>
      </c>
      <c r="D46" s="12">
        <v>0</v>
      </c>
      <c r="E46" s="27" t="e">
        <f>D46/C46*100</f>
        <v>#DIV/0!</v>
      </c>
    </row>
    <row r="47" spans="1:5" s="3" customFormat="1" ht="28.5">
      <c r="A47" s="42" t="s">
        <v>64</v>
      </c>
      <c r="B47" s="35" t="s">
        <v>56</v>
      </c>
      <c r="C47" s="36">
        <f>SUM(C48)</f>
        <v>0.9</v>
      </c>
      <c r="D47" s="36">
        <f>SUM(D48)</f>
        <v>0.9</v>
      </c>
      <c r="E47" s="37">
        <f>D47/C47*100</f>
        <v>100</v>
      </c>
    </row>
    <row r="48" spans="1:5" s="5" customFormat="1" ht="15.75">
      <c r="A48" s="33" t="s">
        <v>65</v>
      </c>
      <c r="B48" s="4" t="s">
        <v>48</v>
      </c>
      <c r="C48" s="12">
        <v>0.9</v>
      </c>
      <c r="D48" s="12">
        <v>0.9</v>
      </c>
      <c r="E48" s="27">
        <f>D48/C48*100</f>
        <v>100</v>
      </c>
    </row>
    <row r="49" spans="1:5" s="3" customFormat="1" ht="24.75" customHeight="1">
      <c r="A49" s="38" t="s">
        <v>16</v>
      </c>
      <c r="B49" s="34"/>
      <c r="C49" s="36">
        <f>SUM(C8,C17,C19,C32,C34,C47,C41,C38,C45,C21,C26,C30)</f>
        <v>23332.6</v>
      </c>
      <c r="D49" s="36">
        <f>SUM(D8,D17,D19,D32,D34,D47,D41,D38,D45,D21,D26,D30)</f>
        <v>21952.399999999998</v>
      </c>
      <c r="E49" s="37">
        <f>D49/C49*100</f>
        <v>94.08467123252446</v>
      </c>
    </row>
    <row r="52" ht="12.75">
      <c r="C52" s="16"/>
    </row>
  </sheetData>
  <sheetProtection/>
  <mergeCells count="2">
    <mergeCell ref="A4:E4"/>
    <mergeCell ref="B1:E1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2021-06-08T03:36:13Z</cp:lastPrinted>
  <dcterms:created xsi:type="dcterms:W3CDTF">2007-10-29T10:11:26Z</dcterms:created>
  <dcterms:modified xsi:type="dcterms:W3CDTF">2021-06-10T08:30:03Z</dcterms:modified>
  <cp:category/>
  <cp:version/>
  <cp:contentType/>
  <cp:contentStatus/>
</cp:coreProperties>
</file>