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РИД" sheetId="1" r:id="rId1"/>
  </sheets>
  <definedNames>
    <definedName name="_xlnm.Print_Titles" localSheetId="0">'РИД'!$3:$5</definedName>
    <definedName name="_xlnm.Print_Area" localSheetId="0">'РИД'!$A$1:$M$142</definedName>
  </definedNames>
  <calcPr fullCalcOnLoad="1"/>
</workbook>
</file>

<file path=xl/sharedStrings.xml><?xml version="1.0" encoding="utf-8"?>
<sst xmlns="http://schemas.openxmlformats.org/spreadsheetml/2006/main" count="319" uniqueCount="225">
  <si>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</si>
  <si>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</si>
  <si>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</si>
  <si>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</si>
  <si>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</si>
  <si>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</si>
  <si>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</si>
  <si>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</si>
  <si>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 xml:space="preserve">Прочие поступления от денежных взысканий (штрафов) и иных сумм в возмещение ущерба, зачисляемые в бюджеты сельских поселений </t>
  </si>
  <si>
    <t>Невыясненные поступления, зачисляемые в бюджеты сельских поселений</t>
  </si>
  <si>
    <t>Прочие неналоговые доходы бюджетов сельских поселений</t>
  </si>
  <si>
    <t>Дотации бюджетам сельских поселений на выравнивание бюджетной обеспеченности</t>
  </si>
  <si>
    <t>Дотации бюджетам сельских поселений на поддержку мер по обеспечению сбалансированности бюджетов</t>
  </si>
  <si>
    <t>Субсидии бюджетам сельских поселений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</si>
  <si>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Прочие субсидии бюджетам сельских поселений</t>
  </si>
  <si>
    <t>Субвенции бюджетам сельских поселений на выполнение передаваемых полномочий субъектов Российской Федерации</t>
  </si>
  <si>
    <t>Прочие безвозмездные поступления в бюджеты сельских поселений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</si>
  <si>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</si>
  <si>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</si>
  <si>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</si>
  <si>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</si>
  <si>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</si>
  <si>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</si>
  <si>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182 1 01 02030 01 0000 110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</si>
  <si>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(прочие поступления)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</si>
  <si>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(прочие поступления)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</si>
  <si>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</si>
  <si>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(пени по соответствующему платежу)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</si>
  <si>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</si>
  <si>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(прочие поступления)</t>
  </si>
  <si>
    <t>Налог на доходы физических лиц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</si>
  <si>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</si>
  <si>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</si>
  <si>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Номер реестровой записи*</t>
  </si>
  <si>
    <t>*Номер реестровой записи присваивается при формировании реестра источников доходов в электронной форме в муниципальной информационной системе управления муниципальными финансами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</si>
  <si>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</si>
  <si>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</si>
  <si>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(перерасчеты, недоимка и задолженность по соответствующему платежу, в том числе по отмененному)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</si>
  <si>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(перерасчеты, недоимка и задолженность по соответствующему платежу, в том числе по отмененному)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</si>
  <si>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(перерасчеты, недоимка и задолженность по соответствующему платежу, в том числе по отмененному)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</si>
  <si>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(перерасчеты, недоимка и задолженность по соответствующему платежу, в том числе по отмененному)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</si>
  <si>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бюджеты(пени по соответствующему платежу)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</si>
  <si>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(пени по соответствующему платежу)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</si>
  <si>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(пени по соответствующему платежу)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</si>
  <si>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(пени по соответствующему платежу)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</si>
  <si>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(суммы денежных взысканий (штрафов) по соответствующему платежу согласно законодательству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</si>
  <si>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(суммы денежных взысканий (штрафов) по соответствующему платежу согласно законодательству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</si>
  <si>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(суммы денежных взысканий (штрафов) по соответствующему платежу согласно законодательству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</si>
  <si>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(суммы денежных взысканий (штрафов) по соответствующему платежу согласно законодательству Российской Федерации)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</si>
  <si>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(прочие поступления)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</si>
  <si>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(прочие поступления)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</si>
  <si>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(прочие поступления)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</si>
  <si>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</si>
  <si>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</si>
  <si>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</si>
  <si>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Прочие безвозмездные поступления от других бюджетов бюджетной системы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</si>
  <si>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(прочие поступления)</t>
  </si>
  <si>
    <t>Федеральное казначейство</t>
  </si>
  <si>
    <t>Акцизы по подакцизным товарам (продукции), производимым на территории Российской Федерации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</si>
  <si>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</si>
  <si>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Единый сельскохозяйственный налог (сумма платежа (пени по соответствующему платежу)</t>
  </si>
  <si>
    <t>Единый сельскохозяйственный налог (сумма платежа (прочие поступления)</t>
  </si>
  <si>
    <t>182 1 05 03010 01 0000 110</t>
  </si>
  <si>
    <t>Единый сельскохозяйственный налог</t>
  </si>
  <si>
    <t>Итого</t>
  </si>
  <si>
    <t>Налог на имущество физических лиц</t>
  </si>
  <si>
    <t>Земельный налог с организаций</t>
  </si>
  <si>
    <t>Земельный налог с физических лиц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</si>
  <si>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</si>
  <si>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Федеральная антимонопольная служба</t>
  </si>
  <si>
    <t>Денежные взыскания (штрафы) за нарушения законодательства Российской Федерации о промышленной безопасности</t>
  </si>
  <si>
    <t>Прочие поступления от денежных взысканий (штрафов) и иных сумм в возмещение ущерба</t>
  </si>
  <si>
    <t>Департамент по управлению муниципальным имуществом администрации Нижнеилимского муниципального района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</si>
  <si>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</si>
  <si>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тыс. рублей</t>
  </si>
  <si>
    <t>Наименование группы источников доходов бюджета/наименование источника дохода бюджета</t>
  </si>
  <si>
    <t>Классификация доходов бюджетов</t>
  </si>
  <si>
    <t>Наименование главного администратора доходов бюджета</t>
  </si>
  <si>
    <t>Код строки</t>
  </si>
  <si>
    <t>Прогноз доходов бюджета</t>
  </si>
  <si>
    <t>код</t>
  </si>
  <si>
    <t>наименование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</si>
  <si>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</si>
  <si>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</si>
  <si>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</si>
  <si>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</si>
  <si>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</si>
  <si>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</si>
  <si>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</si>
  <si>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</si>
  <si>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182 1 01 02010 01 0000 110</t>
  </si>
  <si>
    <t>Федеральная налоговая служба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</si>
  <si>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</si>
  <si>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</si>
  <si>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182 1 01 02040 01 0000 110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</si>
  <si>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</si>
  <si>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</si>
  <si>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Прочие неналоговые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</si>
  <si>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</si>
  <si>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Возврат прочих остатков субсидий, субвенций и иных межбюджетных трансфертов, имеющих целевое назначение, прошлых лет</t>
  </si>
  <si>
    <t>Субсидии бюджетам сельских поселений на софинансирование капитальных вложений в объекты муниципальной собственности</t>
  </si>
  <si>
    <t>000 1 08 04020 01 0000 110</t>
  </si>
  <si>
    <t>182 1 08 04020 01 0000 110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</si>
  <si>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</si>
  <si>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</si>
  <si>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Задолженность и перерасчеты по отмененным налогам, сборам и иным обязательным платежам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</si>
  <si>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</si>
  <si>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000 1 11 05030 00 0000 120</t>
  </si>
  <si>
    <t>000 1 11 09040 00 0000 120</t>
  </si>
  <si>
    <t>000 1 14 06013 13 0000 430</t>
  </si>
  <si>
    <t>903 1 14 06013 13 0000 430</t>
  </si>
  <si>
    <t>966 1 14 06013 13 0000 430</t>
  </si>
  <si>
    <t>000 1 16 5104 02 0000 140</t>
  </si>
  <si>
    <t>903 1 16 5104 02 0000 140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</si>
  <si>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поселениц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</si>
  <si>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</si>
  <si>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</si>
  <si>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</si>
  <si>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</si>
  <si>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</si>
  <si>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</si>
  <si>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</si>
  <si>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</si>
  <si>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Земельный налог с организаций, обладающих земельным участком, расположенным в границах сельских поселений (прочие поступления)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</si>
  <si>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</si>
  <si>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</si>
  <si>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 (сумма платежа (пени по соответствующему платежу)</t>
  </si>
  <si>
    <t>Земельный налог с физических лиц, обладающих земельным участком, расположенным в границах сельских поселений (сумма платежа(суммы денежных взысканий (штрафов) по соответствующему платежу согласно законодательству Российской Федерации)</t>
  </si>
  <si>
    <t>Земельный налог с физических лиц, обладающих земельным участком, расположенным в границах сельских поселений (прочие поступления)</t>
  </si>
  <si>
    <t>Земельный налог (по обязательствам, возникшим до 1 января 2006 года), мобилизуемый на территориях сельских поселений (сумма платежа (перерасчеты, недоимка и задолженность по соответствующему платежу, в том числе по отмененному)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</si>
  <si>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</si>
  <si>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</si>
  <si>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доходы от оказания платных услуг (работ) получателями средств бюджетов сельских поселений</t>
  </si>
  <si>
    <t>Прочие доходы от компенсации затрат бюджетов сельских поселений</t>
  </si>
  <si>
    <t>182 1 06 01030 10 0000 110</t>
  </si>
  <si>
    <t>182 1 06 06033 10 0000 110</t>
  </si>
  <si>
    <t>182 1 06 06043 10 0000 110</t>
  </si>
  <si>
    <t>000 1 09 04053 10 0000 110</t>
  </si>
  <si>
    <t>182 1 09 04053 10 0000 110</t>
  </si>
  <si>
    <t>966 1 11 05013 10 0000 120</t>
  </si>
  <si>
    <t>903 1 11 05035 10 0000 120</t>
  </si>
  <si>
    <t>903 1 11 09045 10 0000 120</t>
  </si>
  <si>
    <t>000 1 13 01995 10 0000 130</t>
  </si>
  <si>
    <t>903 1 13 01995 10 0000 130</t>
  </si>
  <si>
    <t>000 1 13 02995 10 0000 130</t>
  </si>
  <si>
    <t>903 1 13 02995 10 0000 130</t>
  </si>
  <si>
    <t>000 1 14 02053 10 0000 410</t>
  </si>
  <si>
    <t>903 1 14 02053 10 0000 410</t>
  </si>
  <si>
    <t>966 1 14 02053 10 0000 410</t>
  </si>
  <si>
    <t>000 1 14 06025 10 0000 430</t>
  </si>
  <si>
    <t>966 1 14 06025 10 0000 430</t>
  </si>
  <si>
    <t>000 1 16 33050 10 0000 140</t>
  </si>
  <si>
    <t>161 1 16 33050 10 0000 140</t>
  </si>
  <si>
    <t>903 1 16 33050 10 0000 140</t>
  </si>
  <si>
    <t>000 1 16 90050 10 0000 140</t>
  </si>
  <si>
    <t>100 1 16 90050 10 0000 140</t>
  </si>
  <si>
    <t>903 1 16 90050 10 0000 140</t>
  </si>
  <si>
    <t>000 1 17 01050 10 0000 180</t>
  </si>
  <si>
    <t>903 1 17 01050 10 0000 180</t>
  </si>
  <si>
    <t>000 1 17 05050 10 0000 180</t>
  </si>
  <si>
    <t>903 1 17 05050 10 0000 180</t>
  </si>
  <si>
    <t>000 2 02 20077 10 0000 151</t>
  </si>
  <si>
    <t>903 2 02 20077 10 0000 151</t>
  </si>
  <si>
    <t>000 2 02 20079 10 0000 151</t>
  </si>
  <si>
    <t>903 2 02 20079 10 0000 151</t>
  </si>
  <si>
    <t>Администрация Речушинского сельского поселения Нижнеилимского района</t>
  </si>
  <si>
    <t>1060603</t>
  </si>
  <si>
    <t>1060604</t>
  </si>
  <si>
    <t>НАЛОГОВЫЕ</t>
  </si>
  <si>
    <t>11109</t>
  </si>
  <si>
    <t>11301</t>
  </si>
  <si>
    <t>11302</t>
  </si>
  <si>
    <t>114</t>
  </si>
  <si>
    <t>11701</t>
  </si>
  <si>
    <t>11705</t>
  </si>
  <si>
    <t>НЕНАЛОГОВЫЕ</t>
  </si>
  <si>
    <t>НИН</t>
  </si>
  <si>
    <t>выр</t>
  </si>
  <si>
    <t>сбал</t>
  </si>
  <si>
    <t>0,7+0401</t>
  </si>
  <si>
    <t>вусы</t>
  </si>
  <si>
    <t>Безв</t>
  </si>
  <si>
    <t>на 2019  год 
(очередной финансовый год)</t>
  </si>
  <si>
    <t>Дотации бюджетам сельских поселений на выравнивание бюджетной обеспеченности из бюджетов муниципальных районов</t>
  </si>
  <si>
    <t xml:space="preserve">Дотации бюджетам поселений на выравнивание бюджетной обеспеченности поселений района </t>
  </si>
  <si>
    <t>100 1 03 02231 01 0000 110</t>
  </si>
  <si>
    <t>100 1 03 02241 01 0000 110</t>
  </si>
  <si>
    <t>100 1 03 02251 01 0000 110</t>
  </si>
  <si>
    <t>100 1 03 02261 01 0000 110</t>
  </si>
  <si>
    <t>Субсидии бюджетам городских поселений на реализацию программ формирования современной городской среды</t>
  </si>
  <si>
    <t>Субсидии МБ на реализацию программ формирования современной городской среды</t>
  </si>
  <si>
    <t>Иные межбюджетные трансферты</t>
  </si>
  <si>
    <t>Прочие межбюджетные трансферты, передаваемые бюджетам сельских поселений</t>
  </si>
  <si>
    <t>МБТ, реализация мероприятий, приуроченных к "Году благоустройства-2019"</t>
  </si>
  <si>
    <t>000 2 19 05000 10 0000 150</t>
  </si>
  <si>
    <t>903 2 02 35118 10 0000 150</t>
  </si>
  <si>
    <t>000 2 02 35118 10 0000 150</t>
  </si>
  <si>
    <t>903 2 02 30024 10 0000 150</t>
  </si>
  <si>
    <t>000 2 02 30024 10 0000 150</t>
  </si>
  <si>
    <t>903 2 02 29999 10 0000 150</t>
  </si>
  <si>
    <t>000 2 02 29999 10 0000 150</t>
  </si>
  <si>
    <t>903 2 02 25555 10 0000 150</t>
  </si>
  <si>
    <t>000 2 02 25555 10 0000 150</t>
  </si>
  <si>
    <t>903 2 02 16001 10 0000 150</t>
  </si>
  <si>
    <t>000 2 02 16001 10 0000 150</t>
  </si>
  <si>
    <t>903 2 02 15002 10 0000 150</t>
  </si>
  <si>
    <t>000 2 02 15002 10 0000 150</t>
  </si>
  <si>
    <t>903 2 02 15001 10 0000 150</t>
  </si>
  <si>
    <t>000 2 02 15001 10 0000 150</t>
  </si>
  <si>
    <t>Фактическое исполнение доходов бюджета в 2020 году</t>
  </si>
  <si>
    <t>Оценка исполнения доходов бюджета на 2021 год (текущий финансовый год)</t>
  </si>
  <si>
    <t>на 2022  год
(первый год планового периода)</t>
  </si>
  <si>
    <t>на 2023 год 
(второй год планового периода)</t>
  </si>
  <si>
    <t>903 1 11 05075 10 0000 120</t>
  </si>
  <si>
    <t>Доходы от сдачи в аренду имущества, составляющего казну сельских поселений (за исключением земельных участков)</t>
  </si>
  <si>
    <t>000 1 11 05075 10 0000 120</t>
  </si>
  <si>
    <t>ИМБТ, предоставляемые бюджетам поселений на приобретение специализированной техники для подвоза воды</t>
  </si>
  <si>
    <t>Кассовые поступления в текущем финансовом году (по состоянию на «01»ноября 2021 года)</t>
  </si>
  <si>
    <t>903 2 19 05000 10 0000 150</t>
  </si>
  <si>
    <t>903 2 07 05030 10 0000 150</t>
  </si>
  <si>
    <t>000 2 07 05030 10 0000 150</t>
  </si>
  <si>
    <t>903 2 02 49999 10 0000 150</t>
  </si>
  <si>
    <t>000 2 02 49999 10 0000 150</t>
  </si>
  <si>
    <t>Реестр источников доходов бюджета Речушинского  муниципального образования на 2022 год и на плановый период 2023 и 2024 годов</t>
  </si>
  <si>
    <t>на 2024 год 
(второй год планового периода)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</si>
</sst>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?"/>
    <numFmt numFmtId="193" formatCode="#,##0.0"/>
  </numFmts>
  <fonts count="52">
    <font>
      <sz val="10"/>
      <name val="Arial"/>
      <family val="0"/>
    </font>
    <font>
      <sz val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2"/>
    </font>
    <font>
      <b/>
      <sz val="10"/>
      <color indexed="8"/>
      <name val="Times New Roman"/>
      <family val="2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Times New Roman"/>
      <family val="1"/>
    </font>
    <font>
      <sz val="8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Times New Roman"/>
      <family val="1"/>
    </font>
    <font>
      <sz val="8"/>
      <color rgb="FFFF0000"/>
      <name val="Times New Roman"/>
      <family val="1"/>
    </font>
    <font>
      <b/>
      <sz val="10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7" fillId="20" borderId="0">
      <alignment horizontal="left"/>
      <protection/>
    </xf>
    <xf numFmtId="0" fontId="8" fillId="20" borderId="0">
      <alignment horizontal="center" wrapText="1"/>
      <protection/>
    </xf>
    <xf numFmtId="0" fontId="8" fillId="20" borderId="0">
      <alignment horizontal="left"/>
      <protection/>
    </xf>
    <xf numFmtId="0" fontId="2" fillId="0" borderId="0">
      <alignment horizontal="left"/>
      <protection/>
    </xf>
    <xf numFmtId="49" fontId="2" fillId="20" borderId="1">
      <alignment horizontal="center" vertical="center"/>
      <protection/>
    </xf>
    <xf numFmtId="49" fontId="2" fillId="20" borderId="0">
      <alignment horizontal="center"/>
      <protection/>
    </xf>
    <xf numFmtId="0" fontId="2" fillId="0" borderId="0">
      <alignment horizontal="center"/>
      <protection/>
    </xf>
    <xf numFmtId="49" fontId="2" fillId="0" borderId="2">
      <alignment horizontal="center" vertical="center"/>
      <protection/>
    </xf>
    <xf numFmtId="0" fontId="7" fillId="0" borderId="3">
      <alignment/>
      <protection/>
    </xf>
    <xf numFmtId="0" fontId="2" fillId="0" borderId="4">
      <alignment horizontal="center" vertical="center" wrapText="1"/>
      <protection/>
    </xf>
    <xf numFmtId="0" fontId="2" fillId="0" borderId="1">
      <alignment horizontal="center" wrapText="1"/>
      <protection/>
    </xf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5" applyNumberFormat="0" applyAlignment="0" applyProtection="0"/>
    <xf numFmtId="0" fontId="35" fillId="28" borderId="6" applyNumberFormat="0" applyAlignment="0" applyProtection="0"/>
    <xf numFmtId="0" fontId="36" fillId="28" borderId="5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10" applyNumberFormat="0" applyFill="0" applyAlignment="0" applyProtection="0"/>
    <xf numFmtId="0" fontId="41" fillId="29" borderId="11" applyNumberFormat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2" borderId="12" applyNumberFormat="0" applyFont="0" applyAlignment="0" applyProtection="0"/>
    <xf numFmtId="9" fontId="0" fillId="0" borderId="0" applyFont="0" applyFill="0" applyBorder="0" applyAlignment="0" applyProtection="0"/>
    <xf numFmtId="0" fontId="46" fillId="0" borderId="13" applyNumberFormat="0" applyFill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33" borderId="0" applyNumberFormat="0" applyBorder="0" applyAlignment="0" applyProtection="0"/>
  </cellStyleXfs>
  <cellXfs count="158">
    <xf numFmtId="0" fontId="0" fillId="0" borderId="0" xfId="0" applyAlignment="1">
      <alignment/>
    </xf>
    <xf numFmtId="0" fontId="1" fillId="20" borderId="14" xfId="0" applyFont="1" applyFill="1" applyBorder="1" applyAlignment="1">
      <alignment horizontal="center" vertical="center"/>
    </xf>
    <xf numFmtId="0" fontId="1" fillId="20" borderId="14" xfId="0" applyFont="1" applyFill="1" applyBorder="1" applyAlignment="1">
      <alignment vertical="center"/>
    </xf>
    <xf numFmtId="0" fontId="1" fillId="20" borderId="14" xfId="0" applyFont="1" applyFill="1" applyBorder="1" applyAlignment="1">
      <alignment horizontal="center" vertical="center" wrapText="1"/>
    </xf>
    <xf numFmtId="0" fontId="1" fillId="20" borderId="14" xfId="0" applyFont="1" applyFill="1" applyBorder="1" applyAlignment="1">
      <alignment vertical="center" wrapText="1"/>
    </xf>
    <xf numFmtId="0" fontId="1" fillId="20" borderId="0" xfId="0" applyFont="1" applyFill="1" applyAlignment="1">
      <alignment vertical="center"/>
    </xf>
    <xf numFmtId="0" fontId="2" fillId="20" borderId="14" xfId="0" applyFont="1" applyFill="1" applyBorder="1" applyAlignment="1">
      <alignment horizontal="center" vertical="center" wrapText="1"/>
    </xf>
    <xf numFmtId="193" fontId="1" fillId="20" borderId="14" xfId="0" applyNumberFormat="1" applyFont="1" applyFill="1" applyBorder="1" applyAlignment="1">
      <alignment horizontal="center" vertical="center"/>
    </xf>
    <xf numFmtId="192" fontId="1" fillId="20" borderId="14" xfId="0" applyNumberFormat="1" applyFont="1" applyFill="1" applyBorder="1" applyAlignment="1" applyProtection="1">
      <alignment vertical="center" wrapText="1"/>
      <protection/>
    </xf>
    <xf numFmtId="49" fontId="1" fillId="20" borderId="14" xfId="0" applyNumberFormat="1" applyFont="1" applyFill="1" applyBorder="1" applyAlignment="1" applyProtection="1">
      <alignment horizontal="center" vertical="center" wrapText="1"/>
      <protection/>
    </xf>
    <xf numFmtId="49" fontId="1" fillId="20" borderId="14" xfId="0" applyNumberFormat="1" applyFont="1" applyFill="1" applyBorder="1" applyAlignment="1" applyProtection="1">
      <alignment vertical="center" wrapText="1"/>
      <protection/>
    </xf>
    <xf numFmtId="49" fontId="1" fillId="20" borderId="14" xfId="64" applyNumberFormat="1" applyFont="1" applyFill="1" applyBorder="1" applyAlignment="1">
      <alignment horizontal="center" vertical="center" wrapText="1"/>
      <protection/>
    </xf>
    <xf numFmtId="49" fontId="1" fillId="20" borderId="14" xfId="63" applyNumberFormat="1" applyFont="1" applyFill="1" applyBorder="1" applyAlignment="1">
      <alignment vertical="center" wrapText="1"/>
      <protection/>
    </xf>
    <xf numFmtId="0" fontId="1" fillId="20" borderId="0" xfId="0" applyFont="1" applyFill="1" applyAlignment="1">
      <alignment horizontal="center" vertical="center"/>
    </xf>
    <xf numFmtId="0" fontId="1" fillId="20" borderId="0" xfId="0" applyFont="1" applyFill="1" applyAlignment="1">
      <alignment horizontal="left" vertical="center" wrapText="1"/>
    </xf>
    <xf numFmtId="193" fontId="1" fillId="20" borderId="0" xfId="0" applyNumberFormat="1" applyFont="1" applyFill="1" applyAlignment="1">
      <alignment horizontal="center" vertical="center"/>
    </xf>
    <xf numFmtId="0" fontId="1" fillId="20" borderId="0" xfId="0" applyFont="1" applyFill="1" applyAlignment="1">
      <alignment vertical="center" wrapText="1"/>
    </xf>
    <xf numFmtId="0" fontId="1" fillId="20" borderId="0" xfId="0" applyFont="1" applyFill="1" applyAlignment="1">
      <alignment horizontal="center" vertical="center" wrapText="1"/>
    </xf>
    <xf numFmtId="0" fontId="1" fillId="20" borderId="0" xfId="0" applyFont="1" applyFill="1" applyAlignment="1">
      <alignment horizontal="left" vertical="center"/>
    </xf>
    <xf numFmtId="0" fontId="4" fillId="20" borderId="0" xfId="0" applyFont="1" applyFill="1" applyAlignment="1">
      <alignment vertical="center"/>
    </xf>
    <xf numFmtId="49" fontId="1" fillId="20" borderId="15" xfId="63" applyNumberFormat="1" applyFont="1" applyFill="1" applyBorder="1" applyAlignment="1">
      <alignment horizontal="center" vertical="center" wrapText="1"/>
      <protection/>
    </xf>
    <xf numFmtId="0" fontId="1" fillId="20" borderId="0" xfId="0" applyFont="1" applyFill="1" applyAlignment="1">
      <alignment horizontal="right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" fillId="0" borderId="14" xfId="0" applyNumberFormat="1" applyFont="1" applyFill="1" applyBorder="1" applyAlignment="1">
      <alignment vertical="center" wrapText="1"/>
    </xf>
    <xf numFmtId="193" fontId="1" fillId="0" borderId="14" xfId="0" applyNumberFormat="1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vertical="center" wrapText="1"/>
    </xf>
    <xf numFmtId="193" fontId="1" fillId="0" borderId="16" xfId="0" applyNumberFormat="1" applyFont="1" applyFill="1" applyBorder="1" applyAlignment="1">
      <alignment horizontal="center" vertical="center"/>
    </xf>
    <xf numFmtId="193" fontId="4" fillId="34" borderId="14" xfId="0" applyNumberFormat="1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 wrapText="1"/>
    </xf>
    <xf numFmtId="192" fontId="1" fillId="0" borderId="14" xfId="0" applyNumberFormat="1" applyFont="1" applyFill="1" applyBorder="1" applyAlignment="1" applyProtection="1">
      <alignment vertical="center" wrapText="1"/>
      <protection/>
    </xf>
    <xf numFmtId="0" fontId="4" fillId="34" borderId="14" xfId="0" applyFont="1" applyFill="1" applyBorder="1" applyAlignment="1">
      <alignment vertical="center"/>
    </xf>
    <xf numFmtId="0" fontId="4" fillId="34" borderId="14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/>
    </xf>
    <xf numFmtId="192" fontId="4" fillId="34" borderId="14" xfId="0" applyNumberFormat="1" applyFont="1" applyFill="1" applyBorder="1" applyAlignment="1" applyProtection="1">
      <alignment vertical="center" wrapText="1"/>
      <protection/>
    </xf>
    <xf numFmtId="49" fontId="4" fillId="34" borderId="14" xfId="0" applyNumberFormat="1" applyFont="1" applyFill="1" applyBorder="1" applyAlignment="1" applyProtection="1">
      <alignment horizontal="center" vertical="center" wrapText="1"/>
      <protection/>
    </xf>
    <xf numFmtId="49" fontId="4" fillId="34" borderId="14" xfId="0" applyNumberFormat="1" applyFont="1" applyFill="1" applyBorder="1" applyAlignment="1" applyProtection="1">
      <alignment vertical="center" wrapText="1"/>
      <protection/>
    </xf>
    <xf numFmtId="0" fontId="4" fillId="35" borderId="14" xfId="0" applyFont="1" applyFill="1" applyBorder="1" applyAlignment="1">
      <alignment horizontal="center" vertical="center"/>
    </xf>
    <xf numFmtId="0" fontId="4" fillId="35" borderId="14" xfId="0" applyFont="1" applyFill="1" applyBorder="1" applyAlignment="1">
      <alignment vertical="center"/>
    </xf>
    <xf numFmtId="193" fontId="4" fillId="35" borderId="14" xfId="0" applyNumberFormat="1" applyFont="1" applyFill="1" applyBorder="1" applyAlignment="1">
      <alignment horizontal="center" vertical="center"/>
    </xf>
    <xf numFmtId="0" fontId="4" fillId="35" borderId="0" xfId="0" applyFont="1" applyFill="1" applyAlignment="1">
      <alignment vertical="center"/>
    </xf>
    <xf numFmtId="1" fontId="4" fillId="35" borderId="14" xfId="0" applyNumberFormat="1" applyFont="1" applyFill="1" applyBorder="1" applyAlignment="1">
      <alignment horizontal="center" vertical="center"/>
    </xf>
    <xf numFmtId="0" fontId="3" fillId="35" borderId="14" xfId="0" applyFont="1" applyFill="1" applyBorder="1" applyAlignment="1">
      <alignment vertical="center" wrapText="1"/>
    </xf>
    <xf numFmtId="0" fontId="4" fillId="35" borderId="14" xfId="0" applyFont="1" applyFill="1" applyBorder="1" applyAlignment="1">
      <alignment horizontal="center" vertical="center" wrapText="1"/>
    </xf>
    <xf numFmtId="0" fontId="4" fillId="35" borderId="14" xfId="0" applyFont="1" applyFill="1" applyBorder="1" applyAlignment="1">
      <alignment vertical="center" wrapText="1"/>
    </xf>
    <xf numFmtId="0" fontId="4" fillId="35" borderId="16" xfId="0" applyNumberFormat="1" applyFont="1" applyFill="1" applyBorder="1" applyAlignment="1">
      <alignment horizontal="center" vertical="center" wrapText="1"/>
    </xf>
    <xf numFmtId="193" fontId="4" fillId="35" borderId="16" xfId="0" applyNumberFormat="1" applyFont="1" applyFill="1" applyBorder="1" applyAlignment="1">
      <alignment horizontal="center" vertical="center"/>
    </xf>
    <xf numFmtId="49" fontId="4" fillId="35" borderId="14" xfId="0" applyNumberFormat="1" applyFont="1" applyFill="1" applyBorder="1" applyAlignment="1" applyProtection="1">
      <alignment horizontal="center" vertical="center" wrapText="1"/>
      <protection/>
    </xf>
    <xf numFmtId="0" fontId="6" fillId="35" borderId="14" xfId="0" applyFont="1" applyFill="1" applyBorder="1" applyAlignment="1">
      <alignment horizontal="center" vertical="center"/>
    </xf>
    <xf numFmtId="0" fontId="6" fillId="35" borderId="14" xfId="0" applyFont="1" applyFill="1" applyBorder="1" applyAlignment="1">
      <alignment vertical="center"/>
    </xf>
    <xf numFmtId="0" fontId="6" fillId="35" borderId="14" xfId="0" applyFont="1" applyFill="1" applyBorder="1" applyAlignment="1">
      <alignment vertical="center" wrapText="1"/>
    </xf>
    <xf numFmtId="0" fontId="6" fillId="35" borderId="14" xfId="0" applyFont="1" applyFill="1" applyBorder="1" applyAlignment="1">
      <alignment horizontal="center" vertical="center" wrapText="1"/>
    </xf>
    <xf numFmtId="193" fontId="6" fillId="35" borderId="14" xfId="0" applyNumberFormat="1" applyFont="1" applyFill="1" applyBorder="1" applyAlignment="1">
      <alignment horizontal="center" vertical="center"/>
    </xf>
    <xf numFmtId="0" fontId="6" fillId="35" borderId="0" xfId="0" applyFont="1" applyFill="1" applyAlignment="1">
      <alignment vertical="center"/>
    </xf>
    <xf numFmtId="0" fontId="4" fillId="35" borderId="14" xfId="0" applyFont="1" applyFill="1" applyBorder="1" applyAlignment="1">
      <alignment horizontal="left" vertical="center"/>
    </xf>
    <xf numFmtId="192" fontId="1" fillId="20" borderId="14" xfId="0" applyNumberFormat="1" applyFont="1" applyFill="1" applyBorder="1" applyAlignment="1" applyProtection="1">
      <alignment horizontal="left" vertical="center" wrapText="1"/>
      <protection/>
    </xf>
    <xf numFmtId="49" fontId="1" fillId="20" borderId="14" xfId="0" applyNumberFormat="1" applyFont="1" applyFill="1" applyBorder="1" applyAlignment="1" applyProtection="1">
      <alignment horizontal="left" vertical="center" wrapText="1"/>
      <protection/>
    </xf>
    <xf numFmtId="0" fontId="4" fillId="35" borderId="14" xfId="0" applyFont="1" applyFill="1" applyBorder="1" applyAlignment="1">
      <alignment horizontal="left" vertical="center" wrapText="1"/>
    </xf>
    <xf numFmtId="0" fontId="2" fillId="20" borderId="14" xfId="0" applyFont="1" applyFill="1" applyBorder="1" applyAlignment="1">
      <alignment horizontal="left" vertical="center" wrapText="1"/>
    </xf>
    <xf numFmtId="0" fontId="1" fillId="20" borderId="14" xfId="0" applyNumberFormat="1" applyFont="1" applyFill="1" applyBorder="1" applyAlignment="1">
      <alignment horizontal="left" vertical="center" wrapText="1"/>
    </xf>
    <xf numFmtId="0" fontId="1" fillId="20" borderId="14" xfId="0" applyFont="1" applyFill="1" applyBorder="1" applyAlignment="1">
      <alignment horizontal="left" vertical="center" wrapText="1"/>
    </xf>
    <xf numFmtId="49" fontId="4" fillId="34" borderId="14" xfId="0" applyNumberFormat="1" applyFont="1" applyFill="1" applyBorder="1" applyAlignment="1" applyProtection="1">
      <alignment horizontal="left" vertical="center" wrapText="1"/>
      <protection/>
    </xf>
    <xf numFmtId="0" fontId="1" fillId="20" borderId="14" xfId="0" applyNumberFormat="1" applyFont="1" applyFill="1" applyBorder="1" applyAlignment="1" applyProtection="1">
      <alignment horizontal="left" vertical="center" wrapText="1"/>
      <protection locked="0"/>
    </xf>
    <xf numFmtId="49" fontId="4" fillId="35" borderId="14" xfId="0" applyNumberFormat="1" applyFont="1" applyFill="1" applyBorder="1" applyAlignment="1" applyProtection="1">
      <alignment horizontal="left" vertical="center" wrapText="1"/>
      <protection/>
    </xf>
    <xf numFmtId="0" fontId="4" fillId="34" borderId="14" xfId="0" applyFont="1" applyFill="1" applyBorder="1" applyAlignment="1">
      <alignment horizontal="left" vertical="center" wrapText="1"/>
    </xf>
    <xf numFmtId="0" fontId="4" fillId="35" borderId="16" xfId="0" applyNumberFormat="1" applyFont="1" applyFill="1" applyBorder="1" applyAlignment="1">
      <alignment horizontal="left" vertical="center" wrapText="1"/>
    </xf>
    <xf numFmtId="192" fontId="1" fillId="0" borderId="14" xfId="0" applyNumberFormat="1" applyFont="1" applyFill="1" applyBorder="1" applyAlignment="1" applyProtection="1">
      <alignment horizontal="left" vertical="center" wrapText="1"/>
      <protection/>
    </xf>
    <xf numFmtId="192" fontId="4" fillId="34" borderId="14" xfId="0" applyNumberFormat="1" applyFont="1" applyFill="1" applyBorder="1" applyAlignment="1" applyProtection="1">
      <alignment horizontal="left" vertical="center" wrapText="1"/>
      <protection/>
    </xf>
    <xf numFmtId="0" fontId="4" fillId="20" borderId="14" xfId="0" applyNumberFormat="1" applyFont="1" applyFill="1" applyBorder="1" applyAlignment="1">
      <alignment horizontal="left" vertical="center" wrapText="1"/>
    </xf>
    <xf numFmtId="192" fontId="4" fillId="35" borderId="14" xfId="0" applyNumberFormat="1" applyFont="1" applyFill="1" applyBorder="1" applyAlignment="1" applyProtection="1">
      <alignment horizontal="left" vertical="center" wrapText="1"/>
      <protection/>
    </xf>
    <xf numFmtId="0" fontId="4" fillId="20" borderId="14" xfId="0" applyFont="1" applyFill="1" applyBorder="1" applyAlignment="1">
      <alignment horizontal="left" vertical="center" wrapText="1"/>
    </xf>
    <xf numFmtId="49" fontId="4" fillId="35" borderId="14" xfId="0" applyNumberFormat="1" applyFont="1" applyFill="1" applyBorder="1" applyAlignment="1" applyProtection="1">
      <alignment vertical="center" wrapText="1"/>
      <protection/>
    </xf>
    <xf numFmtId="0" fontId="7" fillId="0" borderId="0" xfId="39" applyNumberFormat="1" applyFont="1" applyBorder="1" applyProtection="1">
      <alignment horizontal="center"/>
      <protection/>
    </xf>
    <xf numFmtId="0" fontId="7" fillId="20" borderId="0" xfId="33" applyNumberFormat="1" applyFont="1" applyBorder="1" applyAlignment="1" applyProtection="1">
      <alignment horizontal="center"/>
      <protection/>
    </xf>
    <xf numFmtId="0" fontId="10" fillId="20" borderId="14" xfId="0" applyFont="1" applyFill="1" applyBorder="1" applyAlignment="1">
      <alignment horizontal="center" vertical="center"/>
    </xf>
    <xf numFmtId="49" fontId="1" fillId="20" borderId="0" xfId="0" applyNumberFormat="1" applyFont="1" applyFill="1" applyAlignment="1">
      <alignment vertical="center"/>
    </xf>
    <xf numFmtId="49" fontId="10" fillId="20" borderId="14" xfId="0" applyNumberFormat="1" applyFont="1" applyFill="1" applyBorder="1" applyAlignment="1">
      <alignment horizontal="center" vertical="center"/>
    </xf>
    <xf numFmtId="0" fontId="1" fillId="20" borderId="0" xfId="0" applyNumberFormat="1" applyFont="1" applyFill="1" applyAlignment="1">
      <alignment vertical="center"/>
    </xf>
    <xf numFmtId="0" fontId="10" fillId="20" borderId="14" xfId="0" applyNumberFormat="1" applyFont="1" applyFill="1" applyBorder="1" applyAlignment="1">
      <alignment horizontal="center" vertical="center"/>
    </xf>
    <xf numFmtId="0" fontId="11" fillId="20" borderId="14" xfId="0" applyNumberFormat="1" applyFont="1" applyFill="1" applyBorder="1" applyAlignment="1">
      <alignment horizontal="center" vertical="center"/>
    </xf>
    <xf numFmtId="49" fontId="11" fillId="20" borderId="14" xfId="0" applyNumberFormat="1" applyFont="1" applyFill="1" applyBorder="1" applyAlignment="1">
      <alignment horizontal="center" vertical="center"/>
    </xf>
    <xf numFmtId="49" fontId="4" fillId="20" borderId="0" xfId="0" applyNumberFormat="1" applyFont="1" applyFill="1" applyAlignment="1">
      <alignment vertical="center"/>
    </xf>
    <xf numFmtId="49" fontId="11" fillId="20" borderId="0" xfId="0" applyNumberFormat="1" applyFont="1" applyFill="1" applyAlignment="1">
      <alignment vertical="center"/>
    </xf>
    <xf numFmtId="2" fontId="11" fillId="20" borderId="14" xfId="0" applyNumberFormat="1" applyFont="1" applyFill="1" applyBorder="1" applyAlignment="1">
      <alignment horizontal="center" vertical="center"/>
    </xf>
    <xf numFmtId="193" fontId="10" fillId="20" borderId="14" xfId="0" applyNumberFormat="1" applyFont="1" applyFill="1" applyBorder="1" applyAlignment="1">
      <alignment horizontal="center" vertical="center"/>
    </xf>
    <xf numFmtId="0" fontId="11" fillId="20" borderId="0" xfId="0" applyFont="1" applyFill="1" applyAlignment="1">
      <alignment vertical="center"/>
    </xf>
    <xf numFmtId="0" fontId="10" fillId="20" borderId="14" xfId="0" applyFont="1" applyFill="1" applyBorder="1" applyAlignment="1">
      <alignment vertical="center"/>
    </xf>
    <xf numFmtId="193" fontId="11" fillId="20" borderId="14" xfId="0" applyNumberFormat="1" applyFont="1" applyFill="1" applyBorder="1" applyAlignment="1">
      <alignment horizontal="center" vertical="center"/>
    </xf>
    <xf numFmtId="0" fontId="10" fillId="20" borderId="0" xfId="0" applyFont="1" applyFill="1" applyAlignment="1">
      <alignment vertical="center"/>
    </xf>
    <xf numFmtId="49" fontId="10" fillId="20" borderId="0" xfId="0" applyNumberFormat="1" applyFont="1" applyFill="1" applyAlignment="1">
      <alignment vertical="center"/>
    </xf>
    <xf numFmtId="0" fontId="10" fillId="20" borderId="0" xfId="0" applyNumberFormat="1" applyFont="1" applyFill="1" applyAlignment="1">
      <alignment vertical="center"/>
    </xf>
    <xf numFmtId="0" fontId="10" fillId="20" borderId="0" xfId="0" applyNumberFormat="1" applyFont="1" applyFill="1" applyAlignment="1">
      <alignment horizontal="right" vertical="center"/>
    </xf>
    <xf numFmtId="49" fontId="10" fillId="20" borderId="0" xfId="0" applyNumberFormat="1" applyFont="1" applyFill="1" applyAlignment="1">
      <alignment horizontal="right" vertical="center"/>
    </xf>
    <xf numFmtId="0" fontId="10" fillId="20" borderId="0" xfId="0" applyFont="1" applyFill="1" applyAlignment="1">
      <alignment horizontal="center" vertical="center"/>
    </xf>
    <xf numFmtId="0" fontId="4" fillId="36" borderId="14" xfId="0" applyFont="1" applyFill="1" applyBorder="1" applyAlignment="1">
      <alignment horizontal="left" vertical="center" wrapText="1"/>
    </xf>
    <xf numFmtId="0" fontId="4" fillId="36" borderId="14" xfId="0" applyFont="1" applyFill="1" applyBorder="1" applyAlignment="1">
      <alignment horizontal="center" vertical="center"/>
    </xf>
    <xf numFmtId="49" fontId="4" fillId="36" borderId="14" xfId="0" applyNumberFormat="1" applyFont="1" applyFill="1" applyBorder="1" applyAlignment="1" applyProtection="1">
      <alignment horizontal="left" vertical="center" wrapText="1"/>
      <protection/>
    </xf>
    <xf numFmtId="0" fontId="4" fillId="36" borderId="14" xfId="0" applyFont="1" applyFill="1" applyBorder="1" applyAlignment="1">
      <alignment vertical="center" wrapText="1"/>
    </xf>
    <xf numFmtId="0" fontId="4" fillId="36" borderId="14" xfId="0" applyFont="1" applyFill="1" applyBorder="1" applyAlignment="1">
      <alignment horizontal="center" vertical="center" wrapText="1"/>
    </xf>
    <xf numFmtId="193" fontId="4" fillId="36" borderId="14" xfId="0" applyNumberFormat="1" applyFont="1" applyFill="1" applyBorder="1" applyAlignment="1">
      <alignment horizontal="center" vertical="center"/>
    </xf>
    <xf numFmtId="0" fontId="4" fillId="36" borderId="0" xfId="0" applyFont="1" applyFill="1" applyAlignment="1">
      <alignment vertical="center"/>
    </xf>
    <xf numFmtId="49" fontId="4" fillId="36" borderId="14" xfId="0" applyNumberFormat="1" applyFont="1" applyFill="1" applyBorder="1" applyAlignment="1">
      <alignment horizontal="left" vertical="center" wrapText="1"/>
    </xf>
    <xf numFmtId="0" fontId="1" fillId="36" borderId="14" xfId="0" applyFont="1" applyFill="1" applyBorder="1" applyAlignment="1">
      <alignment vertical="center"/>
    </xf>
    <xf numFmtId="49" fontId="1" fillId="36" borderId="14" xfId="64" applyNumberFormat="1" applyFont="1" applyFill="1" applyBorder="1" applyAlignment="1">
      <alignment horizontal="center" vertical="center" wrapText="1"/>
      <protection/>
    </xf>
    <xf numFmtId="49" fontId="1" fillId="36" borderId="14" xfId="63" applyNumberFormat="1" applyFont="1" applyFill="1" applyBorder="1" applyAlignment="1">
      <alignment vertical="center" wrapText="1"/>
      <protection/>
    </xf>
    <xf numFmtId="0" fontId="1" fillId="36" borderId="15" xfId="0" applyFont="1" applyFill="1" applyBorder="1" applyAlignment="1">
      <alignment horizontal="center" vertical="center" wrapText="1"/>
    </xf>
    <xf numFmtId="0" fontId="4" fillId="37" borderId="14" xfId="0" applyFont="1" applyFill="1" applyBorder="1" applyAlignment="1">
      <alignment horizontal="center" vertical="center"/>
    </xf>
    <xf numFmtId="193" fontId="49" fillId="35" borderId="14" xfId="0" applyNumberFormat="1" applyFont="1" applyFill="1" applyBorder="1" applyAlignment="1">
      <alignment horizontal="center" vertical="center"/>
    </xf>
    <xf numFmtId="193" fontId="50" fillId="0" borderId="14" xfId="0" applyNumberFormat="1" applyFont="1" applyFill="1" applyBorder="1" applyAlignment="1">
      <alignment horizontal="center" vertical="center"/>
    </xf>
    <xf numFmtId="193" fontId="50" fillId="0" borderId="16" xfId="0" applyNumberFormat="1" applyFont="1" applyFill="1" applyBorder="1" applyAlignment="1">
      <alignment horizontal="center" vertical="center"/>
    </xf>
    <xf numFmtId="193" fontId="49" fillId="34" borderId="14" xfId="0" applyNumberFormat="1" applyFont="1" applyFill="1" applyBorder="1" applyAlignment="1">
      <alignment horizontal="center" vertical="center"/>
    </xf>
    <xf numFmtId="193" fontId="50" fillId="20" borderId="14" xfId="0" applyNumberFormat="1" applyFont="1" applyFill="1" applyBorder="1" applyAlignment="1">
      <alignment horizontal="center" vertical="center"/>
    </xf>
    <xf numFmtId="193" fontId="51" fillId="35" borderId="14" xfId="0" applyNumberFormat="1" applyFont="1" applyFill="1" applyBorder="1" applyAlignment="1">
      <alignment horizontal="center" vertical="center"/>
    </xf>
    <xf numFmtId="0" fontId="4" fillId="36" borderId="14" xfId="0" applyFont="1" applyFill="1" applyBorder="1" applyAlignment="1">
      <alignment vertical="center"/>
    </xf>
    <xf numFmtId="0" fontId="9" fillId="0" borderId="17" xfId="0" applyFont="1" applyBorder="1" applyAlignment="1">
      <alignment horizontal="left" vertical="center" wrapText="1"/>
    </xf>
    <xf numFmtId="0" fontId="1" fillId="20" borderId="14" xfId="0" applyFont="1" applyFill="1" applyBorder="1" applyAlignment="1">
      <alignment horizontal="center" vertical="center" wrapText="1"/>
    </xf>
    <xf numFmtId="193" fontId="1" fillId="20" borderId="14" xfId="0" applyNumberFormat="1" applyFont="1" applyFill="1" applyBorder="1" applyAlignment="1">
      <alignment horizontal="center" vertical="center"/>
    </xf>
    <xf numFmtId="193" fontId="1" fillId="20" borderId="18" xfId="0" applyNumberFormat="1" applyFont="1" applyFill="1" applyBorder="1" applyAlignment="1">
      <alignment horizontal="center" vertical="center"/>
    </xf>
    <xf numFmtId="193" fontId="1" fillId="20" borderId="17" xfId="0" applyNumberFormat="1" applyFont="1" applyFill="1" applyBorder="1" applyAlignment="1">
      <alignment horizontal="center" vertical="center"/>
    </xf>
    <xf numFmtId="193" fontId="1" fillId="20" borderId="16" xfId="0" applyNumberFormat="1" applyFont="1" applyFill="1" applyBorder="1" applyAlignment="1">
      <alignment horizontal="center" vertical="center"/>
    </xf>
    <xf numFmtId="0" fontId="1" fillId="20" borderId="18" xfId="0" applyFont="1" applyFill="1" applyBorder="1" applyAlignment="1">
      <alignment horizontal="center" vertical="center" wrapText="1"/>
    </xf>
    <xf numFmtId="0" fontId="1" fillId="20" borderId="16" xfId="0" applyFont="1" applyFill="1" applyBorder="1" applyAlignment="1">
      <alignment horizontal="center" vertical="center" wrapText="1"/>
    </xf>
    <xf numFmtId="0" fontId="1" fillId="20" borderId="0" xfId="0" applyFont="1" applyFill="1" applyAlignment="1">
      <alignment horizontal="left" vertical="center" wrapText="1"/>
    </xf>
    <xf numFmtId="0" fontId="5" fillId="20" borderId="0" xfId="0" applyFont="1" applyFill="1" applyAlignment="1">
      <alignment horizontal="center" vertical="center"/>
    </xf>
    <xf numFmtId="193" fontId="1" fillId="37" borderId="14" xfId="0" applyNumberFormat="1" applyFont="1" applyFill="1" applyBorder="1" applyAlignment="1">
      <alignment horizontal="center" vertical="center"/>
    </xf>
    <xf numFmtId="193" fontId="50" fillId="20" borderId="18" xfId="0" applyNumberFormat="1" applyFont="1" applyFill="1" applyBorder="1" applyAlignment="1">
      <alignment horizontal="center" vertical="center"/>
    </xf>
    <xf numFmtId="193" fontId="50" fillId="20" borderId="17" xfId="0" applyNumberFormat="1" applyFont="1" applyFill="1" applyBorder="1" applyAlignment="1">
      <alignment horizontal="center" vertical="center"/>
    </xf>
    <xf numFmtId="193" fontId="50" fillId="20" borderId="16" xfId="0" applyNumberFormat="1" applyFont="1" applyFill="1" applyBorder="1" applyAlignment="1">
      <alignment horizontal="center" vertical="center"/>
    </xf>
    <xf numFmtId="0" fontId="1" fillId="37" borderId="14" xfId="0" applyFont="1" applyFill="1" applyBorder="1" applyAlignment="1">
      <alignment horizontal="center" vertical="center" wrapText="1"/>
    </xf>
    <xf numFmtId="1" fontId="1" fillId="20" borderId="14" xfId="0" applyNumberFormat="1" applyFont="1" applyFill="1" applyBorder="1" applyAlignment="1">
      <alignment horizontal="center" vertical="center"/>
    </xf>
    <xf numFmtId="0" fontId="1" fillId="20" borderId="14" xfId="0" applyNumberFormat="1" applyFont="1" applyFill="1" applyBorder="1" applyAlignment="1">
      <alignment vertical="center" wrapText="1"/>
    </xf>
    <xf numFmtId="0" fontId="2" fillId="20" borderId="14" xfId="0" applyFont="1" applyFill="1" applyBorder="1" applyAlignment="1">
      <alignment vertical="center" wrapText="1"/>
    </xf>
    <xf numFmtId="0" fontId="2" fillId="20" borderId="14" xfId="0" applyFont="1" applyFill="1" applyBorder="1" applyAlignment="1">
      <alignment horizontal="center" vertical="center" wrapText="1"/>
    </xf>
    <xf numFmtId="0" fontId="1" fillId="20" borderId="14" xfId="0" applyFont="1" applyFill="1" applyBorder="1" applyAlignment="1">
      <alignment horizontal="center" vertical="center"/>
    </xf>
    <xf numFmtId="0" fontId="1" fillId="20" borderId="14" xfId="0" applyFont="1" applyFill="1" applyBorder="1" applyAlignment="1">
      <alignment vertical="center" wrapText="1"/>
    </xf>
    <xf numFmtId="0" fontId="1" fillId="20" borderId="17" xfId="0" applyFont="1" applyFill="1" applyBorder="1" applyAlignment="1">
      <alignment horizontal="center" vertical="center" wrapText="1"/>
    </xf>
    <xf numFmtId="0" fontId="2" fillId="20" borderId="18" xfId="0" applyFont="1" applyFill="1" applyBorder="1" applyAlignment="1">
      <alignment vertical="center" wrapText="1"/>
    </xf>
    <xf numFmtId="0" fontId="2" fillId="20" borderId="17" xfId="0" applyFont="1" applyFill="1" applyBorder="1" applyAlignment="1">
      <alignment vertical="center" wrapText="1"/>
    </xf>
    <xf numFmtId="0" fontId="2" fillId="20" borderId="16" xfId="0" applyFont="1" applyFill="1" applyBorder="1" applyAlignment="1">
      <alignment vertical="center" wrapText="1"/>
    </xf>
    <xf numFmtId="0" fontId="1" fillId="20" borderId="18" xfId="0" applyFont="1" applyFill="1" applyBorder="1" applyAlignment="1">
      <alignment horizontal="center" vertical="center"/>
    </xf>
    <xf numFmtId="0" fontId="1" fillId="20" borderId="17" xfId="0" applyFont="1" applyFill="1" applyBorder="1" applyAlignment="1">
      <alignment horizontal="center" vertical="center"/>
    </xf>
    <xf numFmtId="0" fontId="1" fillId="20" borderId="16" xfId="0" applyFont="1" applyFill="1" applyBorder="1" applyAlignment="1">
      <alignment horizontal="center" vertical="center"/>
    </xf>
    <xf numFmtId="0" fontId="1" fillId="20" borderId="18" xfId="0" applyFont="1" applyFill="1" applyBorder="1" applyAlignment="1">
      <alignment vertical="center" wrapText="1"/>
    </xf>
    <xf numFmtId="0" fontId="1" fillId="20" borderId="17" xfId="0" applyFont="1" applyFill="1" applyBorder="1" applyAlignment="1">
      <alignment vertical="center" wrapText="1"/>
    </xf>
    <xf numFmtId="0" fontId="1" fillId="20" borderId="16" xfId="0" applyFont="1" applyFill="1" applyBorder="1" applyAlignment="1">
      <alignment vertical="center" wrapText="1"/>
    </xf>
    <xf numFmtId="49" fontId="1" fillId="20" borderId="18" xfId="63" applyNumberFormat="1" applyFont="1" applyFill="1" applyBorder="1" applyAlignment="1">
      <alignment horizontal="left" vertical="center" wrapText="1"/>
      <protection/>
    </xf>
    <xf numFmtId="0" fontId="9" fillId="0" borderId="16" xfId="0" applyFont="1" applyBorder="1" applyAlignment="1">
      <alignment vertical="center"/>
    </xf>
    <xf numFmtId="0" fontId="1" fillId="20" borderId="18" xfId="0" applyFont="1" applyFill="1" applyBorder="1" applyAlignment="1">
      <alignment horizontal="left" vertical="center" wrapText="1"/>
    </xf>
    <xf numFmtId="0" fontId="1" fillId="20" borderId="16" xfId="0" applyFont="1" applyFill="1" applyBorder="1" applyAlignment="1">
      <alignment horizontal="left" vertical="center" wrapText="1"/>
    </xf>
    <xf numFmtId="0" fontId="9" fillId="0" borderId="17" xfId="0" applyFont="1" applyBorder="1" applyAlignment="1">
      <alignment horizontal="left" vertical="center" wrapText="1"/>
    </xf>
    <xf numFmtId="1" fontId="1" fillId="20" borderId="18" xfId="0" applyNumberFormat="1" applyFont="1" applyFill="1" applyBorder="1" applyAlignment="1">
      <alignment horizontal="center" vertical="center"/>
    </xf>
    <xf numFmtId="1" fontId="1" fillId="20" borderId="17" xfId="0" applyNumberFormat="1" applyFont="1" applyFill="1" applyBorder="1" applyAlignment="1">
      <alignment horizontal="center" vertical="center"/>
    </xf>
    <xf numFmtId="1" fontId="1" fillId="20" borderId="16" xfId="0" applyNumberFormat="1" applyFont="1" applyFill="1" applyBorder="1" applyAlignment="1">
      <alignment horizontal="center" vertical="center"/>
    </xf>
    <xf numFmtId="0" fontId="1" fillId="0" borderId="18" xfId="0" applyNumberFormat="1" applyFont="1" applyFill="1" applyBorder="1" applyAlignment="1">
      <alignment horizontal="center" vertical="center" wrapText="1"/>
    </xf>
    <xf numFmtId="0" fontId="1" fillId="0" borderId="16" xfId="0" applyNumberFormat="1" applyFont="1" applyFill="1" applyBorder="1" applyAlignment="1">
      <alignment horizontal="center" vertical="center" wrapText="1"/>
    </xf>
    <xf numFmtId="192" fontId="1" fillId="20" borderId="14" xfId="0" applyNumberFormat="1" applyFont="1" applyFill="1" applyBorder="1" applyAlignment="1" applyProtection="1">
      <alignment vertical="center" wrapText="1"/>
      <protection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105" xfId="33"/>
    <cellStyle name="xl106" xfId="34"/>
    <cellStyle name="xl108" xfId="35"/>
    <cellStyle name="xl27" xfId="36"/>
    <cellStyle name="xl48" xfId="37"/>
    <cellStyle name="xl54" xfId="38"/>
    <cellStyle name="xl67" xfId="39"/>
    <cellStyle name="xl86" xfId="40"/>
    <cellStyle name="xl92" xfId="41"/>
    <cellStyle name="xl98" xfId="42"/>
    <cellStyle name="xl99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Обычный_IncBudget1" xfId="63"/>
    <cellStyle name="Обычный_Прил № 4 Администраторы 2013-2015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063"/>
  <sheetViews>
    <sheetView tabSelected="1" view="pageBreakPreview" zoomScale="80" zoomScaleNormal="95" zoomScaleSheetLayoutView="80" workbookViewId="0" topLeftCell="A1">
      <pane xSplit="3" ySplit="5" topLeftCell="D12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43" sqref="A143"/>
    </sheetView>
  </sheetViews>
  <sheetFormatPr defaultColWidth="8.8515625" defaultRowHeight="12.75"/>
  <cols>
    <col min="1" max="1" width="5.7109375" style="13" customWidth="1"/>
    <col min="2" max="2" width="8.7109375" style="5" customWidth="1"/>
    <col min="3" max="3" width="45.7109375" style="18" customWidth="1"/>
    <col min="4" max="4" width="24.140625" style="13" customWidth="1"/>
    <col min="5" max="5" width="30.7109375" style="5" customWidth="1"/>
    <col min="6" max="6" width="20.7109375" style="13" customWidth="1"/>
    <col min="7" max="9" width="12.7109375" style="13" customWidth="1"/>
    <col min="10" max="10" width="12.7109375" style="13" hidden="1" customWidth="1"/>
    <col min="11" max="13" width="12.7109375" style="13" customWidth="1"/>
    <col min="14" max="16384" width="8.8515625" style="5" customWidth="1"/>
  </cols>
  <sheetData>
    <row r="1" spans="1:13" ht="20.25">
      <c r="A1" s="125" t="s">
        <v>223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5"/>
    </row>
    <row r="2" spans="12:13" ht="11.25">
      <c r="L2" s="21"/>
      <c r="M2" s="21" t="s">
        <v>74</v>
      </c>
    </row>
    <row r="3" spans="1:13" ht="11.25" customHeight="1">
      <c r="A3" s="117" t="s">
        <v>78</v>
      </c>
      <c r="B3" s="134" t="s">
        <v>33</v>
      </c>
      <c r="C3" s="117" t="s">
        <v>75</v>
      </c>
      <c r="D3" s="117" t="s">
        <v>76</v>
      </c>
      <c r="E3" s="117"/>
      <c r="F3" s="117" t="s">
        <v>77</v>
      </c>
      <c r="G3" s="130" t="s">
        <v>209</v>
      </c>
      <c r="H3" s="117" t="s">
        <v>217</v>
      </c>
      <c r="I3" s="117" t="s">
        <v>210</v>
      </c>
      <c r="J3" s="117" t="s">
        <v>79</v>
      </c>
      <c r="K3" s="117"/>
      <c r="L3" s="117"/>
      <c r="M3" s="117"/>
    </row>
    <row r="4" spans="1:13" ht="91.5" customHeight="1">
      <c r="A4" s="117"/>
      <c r="B4" s="134"/>
      <c r="C4" s="117"/>
      <c r="D4" s="6" t="s">
        <v>80</v>
      </c>
      <c r="E4" s="6" t="s">
        <v>81</v>
      </c>
      <c r="F4" s="117"/>
      <c r="G4" s="130"/>
      <c r="H4" s="117"/>
      <c r="I4" s="117"/>
      <c r="J4" s="3" t="s">
        <v>182</v>
      </c>
      <c r="K4" s="3" t="s">
        <v>211</v>
      </c>
      <c r="L4" s="3" t="s">
        <v>212</v>
      </c>
      <c r="M4" s="3" t="s">
        <v>224</v>
      </c>
    </row>
    <row r="5" spans="1:13" ht="11.25">
      <c r="A5" s="1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  <c r="I5" s="1">
        <v>9</v>
      </c>
      <c r="J5" s="1">
        <v>10</v>
      </c>
      <c r="K5" s="1">
        <v>10</v>
      </c>
      <c r="L5" s="1">
        <v>11</v>
      </c>
      <c r="M5" s="1">
        <v>12</v>
      </c>
    </row>
    <row r="6" spans="1:13" s="42" customFormat="1" ht="16.5" customHeight="1">
      <c r="A6" s="108">
        <v>1</v>
      </c>
      <c r="B6" s="39"/>
      <c r="C6" s="56" t="s">
        <v>30</v>
      </c>
      <c r="D6" s="39"/>
      <c r="E6" s="40"/>
      <c r="F6" s="39"/>
      <c r="G6" s="41">
        <f aca="true" t="shared" si="0" ref="G6:L6">SUM(G7:G22)</f>
        <v>2309.4100000000003</v>
      </c>
      <c r="H6" s="41">
        <f t="shared" si="0"/>
        <v>1983.9099999999999</v>
      </c>
      <c r="I6" s="41">
        <f t="shared" si="0"/>
        <v>2370</v>
      </c>
      <c r="J6" s="41">
        <f t="shared" si="0"/>
        <v>2175</v>
      </c>
      <c r="K6" s="41">
        <f t="shared" si="0"/>
        <v>2570</v>
      </c>
      <c r="L6" s="41">
        <f t="shared" si="0"/>
        <v>2670</v>
      </c>
      <c r="M6" s="41">
        <f>SUM(M7:M22)</f>
        <v>2780</v>
      </c>
    </row>
    <row r="7" spans="1:13" ht="78.75">
      <c r="A7" s="22">
        <v>2</v>
      </c>
      <c r="B7" s="6"/>
      <c r="C7" s="57" t="s">
        <v>86</v>
      </c>
      <c r="D7" s="131" t="s">
        <v>90</v>
      </c>
      <c r="E7" s="136" t="s">
        <v>82</v>
      </c>
      <c r="F7" s="117" t="s">
        <v>91</v>
      </c>
      <c r="G7" s="126">
        <v>2309.3</v>
      </c>
      <c r="H7" s="126">
        <v>1983.8</v>
      </c>
      <c r="I7" s="118">
        <v>2358.8</v>
      </c>
      <c r="J7" s="118">
        <v>2175</v>
      </c>
      <c r="K7" s="118">
        <v>2560</v>
      </c>
      <c r="L7" s="118">
        <v>2660</v>
      </c>
      <c r="M7" s="118">
        <v>2770</v>
      </c>
    </row>
    <row r="8" spans="1:13" ht="67.5">
      <c r="A8" s="22">
        <v>3</v>
      </c>
      <c r="B8" s="6"/>
      <c r="C8" s="57" t="s">
        <v>87</v>
      </c>
      <c r="D8" s="131"/>
      <c r="E8" s="136"/>
      <c r="F8" s="117"/>
      <c r="G8" s="126"/>
      <c r="H8" s="126"/>
      <c r="I8" s="118"/>
      <c r="J8" s="118"/>
      <c r="K8" s="118"/>
      <c r="L8" s="118"/>
      <c r="M8" s="118"/>
    </row>
    <row r="9" spans="1:13" ht="78.75">
      <c r="A9" s="108">
        <v>4</v>
      </c>
      <c r="B9" s="6"/>
      <c r="C9" s="57" t="s">
        <v>88</v>
      </c>
      <c r="D9" s="131"/>
      <c r="E9" s="136"/>
      <c r="F9" s="117"/>
      <c r="G9" s="126"/>
      <c r="H9" s="126"/>
      <c r="I9" s="118"/>
      <c r="J9" s="118"/>
      <c r="K9" s="118"/>
      <c r="L9" s="118"/>
      <c r="M9" s="118"/>
    </row>
    <row r="10" spans="1:13" ht="67.5">
      <c r="A10" s="22">
        <v>5</v>
      </c>
      <c r="B10" s="6"/>
      <c r="C10" s="57" t="s">
        <v>89</v>
      </c>
      <c r="D10" s="131"/>
      <c r="E10" s="136"/>
      <c r="F10" s="117"/>
      <c r="G10" s="126"/>
      <c r="H10" s="126"/>
      <c r="I10" s="118"/>
      <c r="J10" s="118"/>
      <c r="K10" s="118"/>
      <c r="L10" s="118"/>
      <c r="M10" s="118"/>
    </row>
    <row r="11" spans="1:13" ht="101.25" hidden="1">
      <c r="A11" s="22">
        <v>6</v>
      </c>
      <c r="B11" s="6"/>
      <c r="C11" s="57" t="s">
        <v>92</v>
      </c>
      <c r="D11" s="131" t="s">
        <v>19</v>
      </c>
      <c r="E11" s="132" t="s">
        <v>83</v>
      </c>
      <c r="F11" s="117" t="s">
        <v>91</v>
      </c>
      <c r="G11" s="118">
        <v>0.01</v>
      </c>
      <c r="H11" s="118">
        <v>0.01</v>
      </c>
      <c r="I11" s="118">
        <v>0</v>
      </c>
      <c r="J11" s="118">
        <v>0</v>
      </c>
      <c r="K11" s="118">
        <v>0</v>
      </c>
      <c r="L11" s="118">
        <v>0</v>
      </c>
      <c r="M11" s="118">
        <v>0</v>
      </c>
    </row>
    <row r="12" spans="1:13" ht="90" hidden="1">
      <c r="A12" s="108">
        <v>7</v>
      </c>
      <c r="B12" s="1"/>
      <c r="C12" s="57" t="s">
        <v>93</v>
      </c>
      <c r="D12" s="131"/>
      <c r="E12" s="132"/>
      <c r="F12" s="117"/>
      <c r="G12" s="118"/>
      <c r="H12" s="118"/>
      <c r="I12" s="118"/>
      <c r="J12" s="118"/>
      <c r="K12" s="118"/>
      <c r="L12" s="118"/>
      <c r="M12" s="118"/>
    </row>
    <row r="13" spans="1:13" ht="101.25" hidden="1">
      <c r="A13" s="22">
        <v>8</v>
      </c>
      <c r="B13" s="1"/>
      <c r="C13" s="57" t="s">
        <v>18</v>
      </c>
      <c r="D13" s="131"/>
      <c r="E13" s="132"/>
      <c r="F13" s="117"/>
      <c r="G13" s="118"/>
      <c r="H13" s="118"/>
      <c r="I13" s="118"/>
      <c r="J13" s="118"/>
      <c r="K13" s="118"/>
      <c r="L13" s="118"/>
      <c r="M13" s="118"/>
    </row>
    <row r="14" spans="1:13" ht="90" hidden="1">
      <c r="A14" s="22">
        <v>9</v>
      </c>
      <c r="B14" s="1"/>
      <c r="C14" s="57" t="s">
        <v>24</v>
      </c>
      <c r="D14" s="131"/>
      <c r="E14" s="132"/>
      <c r="F14" s="117"/>
      <c r="G14" s="118"/>
      <c r="H14" s="118"/>
      <c r="I14" s="118"/>
      <c r="J14" s="118"/>
      <c r="K14" s="118"/>
      <c r="L14" s="118"/>
      <c r="M14" s="118"/>
    </row>
    <row r="15" spans="1:13" ht="56.25">
      <c r="A15" s="108">
        <v>6</v>
      </c>
      <c r="B15" s="1"/>
      <c r="C15" s="58" t="s">
        <v>20</v>
      </c>
      <c r="D15" s="131" t="s">
        <v>23</v>
      </c>
      <c r="E15" s="133" t="s">
        <v>84</v>
      </c>
      <c r="F15" s="117" t="s">
        <v>91</v>
      </c>
      <c r="G15" s="118">
        <v>0.1</v>
      </c>
      <c r="H15" s="118">
        <v>0.1</v>
      </c>
      <c r="I15" s="118">
        <v>11.2</v>
      </c>
      <c r="J15" s="118">
        <v>0</v>
      </c>
      <c r="K15" s="118">
        <v>10</v>
      </c>
      <c r="L15" s="118">
        <v>10</v>
      </c>
      <c r="M15" s="118">
        <v>10</v>
      </c>
    </row>
    <row r="16" spans="1:13" ht="45">
      <c r="A16" s="22">
        <v>7</v>
      </c>
      <c r="B16" s="1"/>
      <c r="C16" s="58" t="s">
        <v>21</v>
      </c>
      <c r="D16" s="131"/>
      <c r="E16" s="133"/>
      <c r="F16" s="117"/>
      <c r="G16" s="118"/>
      <c r="H16" s="118"/>
      <c r="I16" s="118"/>
      <c r="J16" s="118"/>
      <c r="K16" s="118"/>
      <c r="L16" s="118"/>
      <c r="M16" s="118"/>
    </row>
    <row r="17" spans="1:13" ht="56.25">
      <c r="A17" s="22">
        <v>8</v>
      </c>
      <c r="B17" s="1"/>
      <c r="C17" s="58" t="s">
        <v>22</v>
      </c>
      <c r="D17" s="131"/>
      <c r="E17" s="133"/>
      <c r="F17" s="117"/>
      <c r="G17" s="118"/>
      <c r="H17" s="118"/>
      <c r="I17" s="118"/>
      <c r="J17" s="118"/>
      <c r="K17" s="118"/>
      <c r="L17" s="118"/>
      <c r="M17" s="118"/>
    </row>
    <row r="18" spans="1:13" ht="45">
      <c r="A18" s="108">
        <v>9</v>
      </c>
      <c r="B18" s="1"/>
      <c r="C18" s="58" t="s">
        <v>25</v>
      </c>
      <c r="D18" s="131"/>
      <c r="E18" s="133"/>
      <c r="F18" s="117"/>
      <c r="G18" s="118"/>
      <c r="H18" s="118"/>
      <c r="I18" s="118"/>
      <c r="J18" s="118"/>
      <c r="K18" s="118"/>
      <c r="L18" s="118"/>
      <c r="M18" s="118"/>
    </row>
    <row r="19" spans="1:13" ht="90" customHeight="1" hidden="1">
      <c r="A19" s="22">
        <v>14</v>
      </c>
      <c r="B19" s="1"/>
      <c r="C19" s="57" t="s">
        <v>26</v>
      </c>
      <c r="D19" s="152" t="s">
        <v>94</v>
      </c>
      <c r="E19" s="138" t="s">
        <v>85</v>
      </c>
      <c r="F19" s="122" t="s">
        <v>91</v>
      </c>
      <c r="G19" s="119">
        <v>0</v>
      </c>
      <c r="H19" s="127">
        <v>0</v>
      </c>
      <c r="I19" s="127">
        <v>0</v>
      </c>
      <c r="J19" s="127">
        <v>0</v>
      </c>
      <c r="K19" s="119">
        <v>0</v>
      </c>
      <c r="L19" s="119">
        <v>0</v>
      </c>
      <c r="M19" s="119">
        <v>0</v>
      </c>
    </row>
    <row r="20" spans="1:13" ht="78.75" customHeight="1" hidden="1">
      <c r="A20" s="22">
        <v>15</v>
      </c>
      <c r="B20" s="1"/>
      <c r="C20" s="57" t="s">
        <v>27</v>
      </c>
      <c r="D20" s="153"/>
      <c r="E20" s="139"/>
      <c r="F20" s="137"/>
      <c r="G20" s="120"/>
      <c r="H20" s="128"/>
      <c r="I20" s="128"/>
      <c r="J20" s="128"/>
      <c r="K20" s="120"/>
      <c r="L20" s="120"/>
      <c r="M20" s="120"/>
    </row>
    <row r="21" spans="1:13" ht="90" customHeight="1" hidden="1">
      <c r="A21" s="108">
        <v>16</v>
      </c>
      <c r="B21" s="1"/>
      <c r="C21" s="57" t="s">
        <v>28</v>
      </c>
      <c r="D21" s="153"/>
      <c r="E21" s="139"/>
      <c r="F21" s="137"/>
      <c r="G21" s="120"/>
      <c r="H21" s="128"/>
      <c r="I21" s="128"/>
      <c r="J21" s="128"/>
      <c r="K21" s="120"/>
      <c r="L21" s="120"/>
      <c r="M21" s="120"/>
    </row>
    <row r="22" spans="1:13" ht="78.75" customHeight="1" hidden="1">
      <c r="A22" s="22">
        <v>17</v>
      </c>
      <c r="B22" s="1"/>
      <c r="C22" s="57" t="s">
        <v>29</v>
      </c>
      <c r="D22" s="154"/>
      <c r="E22" s="140"/>
      <c r="F22" s="123"/>
      <c r="G22" s="121"/>
      <c r="H22" s="129"/>
      <c r="I22" s="129"/>
      <c r="J22" s="129"/>
      <c r="K22" s="121"/>
      <c r="L22" s="121"/>
      <c r="M22" s="121"/>
    </row>
    <row r="23" spans="1:13" s="42" customFormat="1" ht="21">
      <c r="A23" s="22">
        <v>10</v>
      </c>
      <c r="B23" s="39"/>
      <c r="C23" s="59" t="s">
        <v>58</v>
      </c>
      <c r="D23" s="43"/>
      <c r="E23" s="44"/>
      <c r="F23" s="45"/>
      <c r="G23" s="41">
        <f aca="true" t="shared" si="1" ref="G23:L23">SUM(G24:G39)</f>
        <v>668.5</v>
      </c>
      <c r="H23" s="41">
        <f t="shared" si="1"/>
        <v>618.6000000000001</v>
      </c>
      <c r="I23" s="41">
        <f t="shared" si="1"/>
        <v>741.5</v>
      </c>
      <c r="J23" s="41">
        <f t="shared" si="1"/>
        <v>663</v>
      </c>
      <c r="K23" s="41">
        <f t="shared" si="1"/>
        <v>1090</v>
      </c>
      <c r="L23" s="41">
        <f t="shared" si="1"/>
        <v>1142</v>
      </c>
      <c r="M23" s="41">
        <f>SUM(M24:M39)</f>
        <v>1234</v>
      </c>
    </row>
    <row r="24" spans="1:13" ht="67.5">
      <c r="A24" s="108">
        <v>11</v>
      </c>
      <c r="B24" s="1"/>
      <c r="C24" s="60" t="s">
        <v>37</v>
      </c>
      <c r="D24" s="135" t="s">
        <v>185</v>
      </c>
      <c r="E24" s="136" t="s">
        <v>31</v>
      </c>
      <c r="F24" s="117" t="s">
        <v>57</v>
      </c>
      <c r="G24" s="118">
        <v>308.3</v>
      </c>
      <c r="H24" s="118">
        <v>282.8</v>
      </c>
      <c r="I24" s="126">
        <v>340.5</v>
      </c>
      <c r="J24" s="126">
        <v>248.5</v>
      </c>
      <c r="K24" s="118">
        <v>493</v>
      </c>
      <c r="L24" s="118">
        <v>511</v>
      </c>
      <c r="M24" s="118">
        <v>543</v>
      </c>
    </row>
    <row r="25" spans="1:13" ht="56.25">
      <c r="A25" s="22">
        <v>12</v>
      </c>
      <c r="B25" s="1"/>
      <c r="C25" s="60" t="s">
        <v>41</v>
      </c>
      <c r="D25" s="135"/>
      <c r="E25" s="136"/>
      <c r="F25" s="117"/>
      <c r="G25" s="118"/>
      <c r="H25" s="118"/>
      <c r="I25" s="126"/>
      <c r="J25" s="126"/>
      <c r="K25" s="118"/>
      <c r="L25" s="118"/>
      <c r="M25" s="118"/>
    </row>
    <row r="26" spans="1:13" ht="78.75">
      <c r="A26" s="22">
        <v>13</v>
      </c>
      <c r="B26" s="1"/>
      <c r="C26" s="60" t="s">
        <v>45</v>
      </c>
      <c r="D26" s="135"/>
      <c r="E26" s="136"/>
      <c r="F26" s="117"/>
      <c r="G26" s="118"/>
      <c r="H26" s="118"/>
      <c r="I26" s="126"/>
      <c r="J26" s="126"/>
      <c r="K26" s="118"/>
      <c r="L26" s="118"/>
      <c r="M26" s="118"/>
    </row>
    <row r="27" spans="1:13" ht="56.25">
      <c r="A27" s="108">
        <v>14</v>
      </c>
      <c r="B27" s="1"/>
      <c r="C27" s="60" t="s">
        <v>49</v>
      </c>
      <c r="D27" s="135"/>
      <c r="E27" s="136"/>
      <c r="F27" s="117"/>
      <c r="G27" s="118"/>
      <c r="H27" s="118"/>
      <c r="I27" s="126"/>
      <c r="J27" s="126"/>
      <c r="K27" s="118"/>
      <c r="L27" s="118"/>
      <c r="M27" s="118"/>
    </row>
    <row r="28" spans="1:13" ht="78.75">
      <c r="A28" s="22">
        <v>15</v>
      </c>
      <c r="B28" s="1"/>
      <c r="C28" s="61" t="s">
        <v>38</v>
      </c>
      <c r="D28" s="135" t="s">
        <v>186</v>
      </c>
      <c r="E28" s="132" t="s">
        <v>32</v>
      </c>
      <c r="F28" s="117" t="s">
        <v>57</v>
      </c>
      <c r="G28" s="118">
        <v>2.2</v>
      </c>
      <c r="H28" s="118">
        <v>2</v>
      </c>
      <c r="I28" s="118">
        <v>1.9</v>
      </c>
      <c r="J28" s="118">
        <v>1.7</v>
      </c>
      <c r="K28" s="126">
        <v>3</v>
      </c>
      <c r="L28" s="118">
        <v>3</v>
      </c>
      <c r="M28" s="118">
        <v>3</v>
      </c>
    </row>
    <row r="29" spans="1:13" ht="67.5">
      <c r="A29" s="22">
        <v>16</v>
      </c>
      <c r="B29" s="1"/>
      <c r="C29" s="61" t="s">
        <v>42</v>
      </c>
      <c r="D29" s="135"/>
      <c r="E29" s="132"/>
      <c r="F29" s="117"/>
      <c r="G29" s="118"/>
      <c r="H29" s="118"/>
      <c r="I29" s="118"/>
      <c r="J29" s="118"/>
      <c r="K29" s="126"/>
      <c r="L29" s="118"/>
      <c r="M29" s="118"/>
    </row>
    <row r="30" spans="1:13" ht="90">
      <c r="A30" s="108">
        <v>17</v>
      </c>
      <c r="B30" s="1"/>
      <c r="C30" s="61" t="s">
        <v>46</v>
      </c>
      <c r="D30" s="135"/>
      <c r="E30" s="132"/>
      <c r="F30" s="117"/>
      <c r="G30" s="118"/>
      <c r="H30" s="118"/>
      <c r="I30" s="118"/>
      <c r="J30" s="118"/>
      <c r="K30" s="126"/>
      <c r="L30" s="118"/>
      <c r="M30" s="118"/>
    </row>
    <row r="31" spans="1:13" ht="67.5">
      <c r="A31" s="22">
        <v>18</v>
      </c>
      <c r="B31" s="1"/>
      <c r="C31" s="61" t="s">
        <v>50</v>
      </c>
      <c r="D31" s="135"/>
      <c r="E31" s="132"/>
      <c r="F31" s="117"/>
      <c r="G31" s="118"/>
      <c r="H31" s="118"/>
      <c r="I31" s="118"/>
      <c r="J31" s="118"/>
      <c r="K31" s="126"/>
      <c r="L31" s="118"/>
      <c r="M31" s="118"/>
    </row>
    <row r="32" spans="1:13" ht="67.5">
      <c r="A32" s="22">
        <v>19</v>
      </c>
      <c r="B32" s="1"/>
      <c r="C32" s="62" t="s">
        <v>39</v>
      </c>
      <c r="D32" s="135" t="s">
        <v>187</v>
      </c>
      <c r="E32" s="136" t="s">
        <v>35</v>
      </c>
      <c r="F32" s="117" t="s">
        <v>57</v>
      </c>
      <c r="G32" s="118">
        <v>414.8</v>
      </c>
      <c r="H32" s="118">
        <v>383.6</v>
      </c>
      <c r="I32" s="118">
        <v>399.1</v>
      </c>
      <c r="J32" s="118">
        <v>412.8</v>
      </c>
      <c r="K32" s="118">
        <v>656</v>
      </c>
      <c r="L32" s="118">
        <v>691</v>
      </c>
      <c r="M32" s="118">
        <v>757</v>
      </c>
    </row>
    <row r="33" spans="1:13" ht="56.25">
      <c r="A33" s="108">
        <v>20</v>
      </c>
      <c r="B33" s="1"/>
      <c r="C33" s="62" t="s">
        <v>43</v>
      </c>
      <c r="D33" s="135"/>
      <c r="E33" s="136"/>
      <c r="F33" s="117"/>
      <c r="G33" s="118"/>
      <c r="H33" s="118"/>
      <c r="I33" s="118"/>
      <c r="J33" s="118"/>
      <c r="K33" s="118"/>
      <c r="L33" s="118"/>
      <c r="M33" s="118"/>
    </row>
    <row r="34" spans="1:13" ht="78.75">
      <c r="A34" s="22">
        <v>21</v>
      </c>
      <c r="B34" s="1"/>
      <c r="C34" s="62" t="s">
        <v>47</v>
      </c>
      <c r="D34" s="135"/>
      <c r="E34" s="136"/>
      <c r="F34" s="117"/>
      <c r="G34" s="118"/>
      <c r="H34" s="118"/>
      <c r="I34" s="118"/>
      <c r="J34" s="118"/>
      <c r="K34" s="118"/>
      <c r="L34" s="118"/>
      <c r="M34" s="118"/>
    </row>
    <row r="35" spans="1:13" ht="56.25">
      <c r="A35" s="22">
        <v>22</v>
      </c>
      <c r="B35" s="1"/>
      <c r="C35" s="62" t="s">
        <v>51</v>
      </c>
      <c r="D35" s="135"/>
      <c r="E35" s="136"/>
      <c r="F35" s="117"/>
      <c r="G35" s="118"/>
      <c r="H35" s="118"/>
      <c r="I35" s="118"/>
      <c r="J35" s="118"/>
      <c r="K35" s="118"/>
      <c r="L35" s="118"/>
      <c r="M35" s="118"/>
    </row>
    <row r="36" spans="1:13" ht="67.5">
      <c r="A36" s="108">
        <v>23</v>
      </c>
      <c r="B36" s="1"/>
      <c r="C36" s="62" t="s">
        <v>40</v>
      </c>
      <c r="D36" s="135" t="s">
        <v>188</v>
      </c>
      <c r="E36" s="136" t="s">
        <v>36</v>
      </c>
      <c r="F36" s="117" t="s">
        <v>57</v>
      </c>
      <c r="G36" s="118">
        <v>-56.8</v>
      </c>
      <c r="H36" s="118">
        <v>-49.8</v>
      </c>
      <c r="I36" s="118">
        <v>0</v>
      </c>
      <c r="J36" s="118">
        <v>0</v>
      </c>
      <c r="K36" s="118">
        <v>-62</v>
      </c>
      <c r="L36" s="118">
        <v>-63</v>
      </c>
      <c r="M36" s="118">
        <v>-69</v>
      </c>
    </row>
    <row r="37" spans="1:13" ht="56.25">
      <c r="A37" s="22">
        <v>24</v>
      </c>
      <c r="B37" s="1"/>
      <c r="C37" s="62" t="s">
        <v>44</v>
      </c>
      <c r="D37" s="135"/>
      <c r="E37" s="136"/>
      <c r="F37" s="117"/>
      <c r="G37" s="118"/>
      <c r="H37" s="118"/>
      <c r="I37" s="118"/>
      <c r="J37" s="118"/>
      <c r="K37" s="118"/>
      <c r="L37" s="118"/>
      <c r="M37" s="118"/>
    </row>
    <row r="38" spans="1:13" ht="78.75">
      <c r="A38" s="22">
        <v>25</v>
      </c>
      <c r="B38" s="1"/>
      <c r="C38" s="62" t="s">
        <v>48</v>
      </c>
      <c r="D38" s="135"/>
      <c r="E38" s="136"/>
      <c r="F38" s="117"/>
      <c r="G38" s="118"/>
      <c r="H38" s="118"/>
      <c r="I38" s="118"/>
      <c r="J38" s="118"/>
      <c r="K38" s="118"/>
      <c r="L38" s="118"/>
      <c r="M38" s="118"/>
    </row>
    <row r="39" spans="1:13" ht="56.25">
      <c r="A39" s="108">
        <v>26</v>
      </c>
      <c r="B39" s="1"/>
      <c r="C39" s="62" t="s">
        <v>56</v>
      </c>
      <c r="D39" s="135"/>
      <c r="E39" s="136"/>
      <c r="F39" s="117"/>
      <c r="G39" s="118"/>
      <c r="H39" s="118"/>
      <c r="I39" s="118"/>
      <c r="J39" s="118"/>
      <c r="K39" s="118"/>
      <c r="L39" s="118"/>
      <c r="M39" s="118"/>
    </row>
    <row r="40" spans="1:13" s="102" customFormat="1" ht="18" customHeight="1">
      <c r="A40" s="22">
        <v>27</v>
      </c>
      <c r="B40" s="97"/>
      <c r="C40" s="98" t="s">
        <v>63</v>
      </c>
      <c r="D40" s="97"/>
      <c r="E40" s="99"/>
      <c r="F40" s="100"/>
      <c r="G40" s="101">
        <f aca="true" t="shared" si="2" ref="G40:M40">G41</f>
        <v>0.5</v>
      </c>
      <c r="H40" s="101">
        <f t="shared" si="2"/>
        <v>0</v>
      </c>
      <c r="I40" s="101">
        <f t="shared" si="2"/>
        <v>0.5</v>
      </c>
      <c r="J40" s="101">
        <f t="shared" si="2"/>
        <v>0</v>
      </c>
      <c r="K40" s="101">
        <f t="shared" si="2"/>
        <v>0</v>
      </c>
      <c r="L40" s="101">
        <f t="shared" si="2"/>
        <v>0</v>
      </c>
      <c r="M40" s="101">
        <f t="shared" si="2"/>
        <v>0</v>
      </c>
    </row>
    <row r="41" spans="1:13" ht="33.75">
      <c r="A41" s="22">
        <v>28</v>
      </c>
      <c r="B41" s="1"/>
      <c r="C41" s="58" t="s">
        <v>59</v>
      </c>
      <c r="D41" s="141" t="s">
        <v>62</v>
      </c>
      <c r="E41" s="144" t="s">
        <v>63</v>
      </c>
      <c r="F41" s="122" t="s">
        <v>91</v>
      </c>
      <c r="G41" s="119">
        <v>0.5</v>
      </c>
      <c r="H41" s="119">
        <v>0</v>
      </c>
      <c r="I41" s="119">
        <v>0.5</v>
      </c>
      <c r="J41" s="119">
        <v>0</v>
      </c>
      <c r="K41" s="119">
        <v>0</v>
      </c>
      <c r="L41" s="119">
        <v>0</v>
      </c>
      <c r="M41" s="119">
        <v>0</v>
      </c>
    </row>
    <row r="42" spans="1:13" ht="22.5">
      <c r="A42" s="108">
        <v>29</v>
      </c>
      <c r="B42" s="1"/>
      <c r="C42" s="58" t="s">
        <v>60</v>
      </c>
      <c r="D42" s="142"/>
      <c r="E42" s="145"/>
      <c r="F42" s="137"/>
      <c r="G42" s="120"/>
      <c r="H42" s="120"/>
      <c r="I42" s="120"/>
      <c r="J42" s="120"/>
      <c r="K42" s="120"/>
      <c r="L42" s="120"/>
      <c r="M42" s="120"/>
    </row>
    <row r="43" spans="1:13" ht="33.75">
      <c r="A43" s="22">
        <v>30</v>
      </c>
      <c r="B43" s="1"/>
      <c r="C43" s="58" t="s">
        <v>59</v>
      </c>
      <c r="D43" s="142"/>
      <c r="E43" s="145"/>
      <c r="F43" s="137"/>
      <c r="G43" s="120"/>
      <c r="H43" s="120"/>
      <c r="I43" s="120"/>
      <c r="J43" s="120"/>
      <c r="K43" s="120"/>
      <c r="L43" s="120"/>
      <c r="M43" s="120"/>
    </row>
    <row r="44" spans="1:13" ht="22.5">
      <c r="A44" s="22">
        <v>31</v>
      </c>
      <c r="B44" s="1"/>
      <c r="C44" s="58" t="s">
        <v>61</v>
      </c>
      <c r="D44" s="143"/>
      <c r="E44" s="146"/>
      <c r="F44" s="123"/>
      <c r="G44" s="121"/>
      <c r="H44" s="121"/>
      <c r="I44" s="121"/>
      <c r="J44" s="121"/>
      <c r="K44" s="121"/>
      <c r="L44" s="121"/>
      <c r="M44" s="121"/>
    </row>
    <row r="45" spans="1:13" s="42" customFormat="1" ht="19.5" customHeight="1">
      <c r="A45" s="108">
        <v>32</v>
      </c>
      <c r="B45" s="39"/>
      <c r="C45" s="96" t="s">
        <v>65</v>
      </c>
      <c r="D45" s="39"/>
      <c r="E45" s="46"/>
      <c r="F45" s="45"/>
      <c r="G45" s="41">
        <f aca="true" t="shared" si="3" ref="G45:M45">G46</f>
        <v>42.2</v>
      </c>
      <c r="H45" s="41">
        <f t="shared" si="3"/>
        <v>18</v>
      </c>
      <c r="I45" s="41">
        <f t="shared" si="3"/>
        <v>41</v>
      </c>
      <c r="J45" s="41">
        <f t="shared" si="3"/>
        <v>35</v>
      </c>
      <c r="K45" s="41">
        <f t="shared" si="3"/>
        <v>137</v>
      </c>
      <c r="L45" s="41">
        <f t="shared" si="3"/>
        <v>130</v>
      </c>
      <c r="M45" s="41">
        <f t="shared" si="3"/>
        <v>130</v>
      </c>
    </row>
    <row r="46" spans="1:13" ht="22.5" customHeight="1">
      <c r="A46" s="22">
        <v>33</v>
      </c>
      <c r="B46" s="1"/>
      <c r="C46" s="58" t="s">
        <v>114</v>
      </c>
      <c r="D46" s="135" t="s">
        <v>134</v>
      </c>
      <c r="E46" s="136" t="s">
        <v>115</v>
      </c>
      <c r="F46" s="117" t="s">
        <v>91</v>
      </c>
      <c r="G46" s="118">
        <v>42.2</v>
      </c>
      <c r="H46" s="118">
        <v>18</v>
      </c>
      <c r="I46" s="118">
        <v>41</v>
      </c>
      <c r="J46" s="118">
        <v>35</v>
      </c>
      <c r="K46" s="118">
        <v>137</v>
      </c>
      <c r="L46" s="118">
        <v>130</v>
      </c>
      <c r="M46" s="118">
        <v>130</v>
      </c>
    </row>
    <row r="47" spans="1:13" ht="45">
      <c r="A47" s="22">
        <v>34</v>
      </c>
      <c r="B47" s="1"/>
      <c r="C47" s="58" t="s">
        <v>116</v>
      </c>
      <c r="D47" s="135"/>
      <c r="E47" s="136"/>
      <c r="F47" s="117"/>
      <c r="G47" s="118"/>
      <c r="H47" s="118"/>
      <c r="I47" s="118"/>
      <c r="J47" s="118"/>
      <c r="K47" s="118"/>
      <c r="L47" s="118"/>
      <c r="M47" s="118"/>
    </row>
    <row r="48" spans="1:13" ht="56.25">
      <c r="A48" s="108">
        <v>35</v>
      </c>
      <c r="B48" s="1"/>
      <c r="C48" s="64" t="s">
        <v>117</v>
      </c>
      <c r="D48" s="135"/>
      <c r="E48" s="136"/>
      <c r="F48" s="117"/>
      <c r="G48" s="118"/>
      <c r="H48" s="118"/>
      <c r="I48" s="118"/>
      <c r="J48" s="118"/>
      <c r="K48" s="118"/>
      <c r="L48" s="118"/>
      <c r="M48" s="118"/>
    </row>
    <row r="49" spans="1:13" ht="33.75">
      <c r="A49" s="22">
        <v>36</v>
      </c>
      <c r="B49" s="1"/>
      <c r="C49" s="58" t="s">
        <v>118</v>
      </c>
      <c r="D49" s="135"/>
      <c r="E49" s="136"/>
      <c r="F49" s="117"/>
      <c r="G49" s="118"/>
      <c r="H49" s="118"/>
      <c r="I49" s="118"/>
      <c r="J49" s="118"/>
      <c r="K49" s="118"/>
      <c r="L49" s="118"/>
      <c r="M49" s="118"/>
    </row>
    <row r="50" spans="1:13" s="42" customFormat="1" ht="15.75" customHeight="1">
      <c r="A50" s="22">
        <v>37</v>
      </c>
      <c r="B50" s="39"/>
      <c r="C50" s="65" t="s">
        <v>66</v>
      </c>
      <c r="D50" s="39"/>
      <c r="E50" s="46"/>
      <c r="F50" s="45"/>
      <c r="G50" s="41">
        <f aca="true" t="shared" si="4" ref="G50:M50">G51</f>
        <v>44.1</v>
      </c>
      <c r="H50" s="41">
        <f t="shared" si="4"/>
        <v>50.8</v>
      </c>
      <c r="I50" s="41">
        <f t="shared" si="4"/>
        <v>61</v>
      </c>
      <c r="J50" s="41">
        <f t="shared" si="4"/>
        <v>25</v>
      </c>
      <c r="K50" s="41">
        <f t="shared" si="4"/>
        <v>65</v>
      </c>
      <c r="L50" s="41">
        <f t="shared" si="4"/>
        <v>65</v>
      </c>
      <c r="M50" s="41">
        <f t="shared" si="4"/>
        <v>65</v>
      </c>
    </row>
    <row r="51" spans="1:13" ht="45">
      <c r="A51" s="108">
        <v>38</v>
      </c>
      <c r="B51" s="1"/>
      <c r="C51" s="58" t="s">
        <v>119</v>
      </c>
      <c r="D51" s="135" t="s">
        <v>135</v>
      </c>
      <c r="E51" s="136" t="s">
        <v>120</v>
      </c>
      <c r="F51" s="117" t="s">
        <v>91</v>
      </c>
      <c r="G51" s="118">
        <v>44.1</v>
      </c>
      <c r="H51" s="118">
        <v>50.8</v>
      </c>
      <c r="I51" s="118">
        <v>61</v>
      </c>
      <c r="J51" s="118">
        <v>25</v>
      </c>
      <c r="K51" s="118">
        <v>65</v>
      </c>
      <c r="L51" s="118">
        <v>65</v>
      </c>
      <c r="M51" s="118">
        <v>65</v>
      </c>
    </row>
    <row r="52" spans="1:13" ht="33.75">
      <c r="A52" s="22">
        <v>39</v>
      </c>
      <c r="B52" s="1"/>
      <c r="C52" s="58" t="s">
        <v>121</v>
      </c>
      <c r="D52" s="135"/>
      <c r="E52" s="136"/>
      <c r="F52" s="117"/>
      <c r="G52" s="118"/>
      <c r="H52" s="118"/>
      <c r="I52" s="118"/>
      <c r="J52" s="118"/>
      <c r="K52" s="118"/>
      <c r="L52" s="118"/>
      <c r="M52" s="118"/>
    </row>
    <row r="53" spans="1:13" ht="45">
      <c r="A53" s="22">
        <v>40</v>
      </c>
      <c r="B53" s="1"/>
      <c r="C53" s="58" t="s">
        <v>122</v>
      </c>
      <c r="D53" s="135"/>
      <c r="E53" s="136"/>
      <c r="F53" s="117"/>
      <c r="G53" s="118"/>
      <c r="H53" s="118"/>
      <c r="I53" s="118"/>
      <c r="J53" s="118"/>
      <c r="K53" s="118"/>
      <c r="L53" s="118"/>
      <c r="M53" s="118"/>
    </row>
    <row r="54" spans="1:13" ht="33.75">
      <c r="A54" s="108">
        <v>41</v>
      </c>
      <c r="B54" s="1"/>
      <c r="C54" s="58" t="s">
        <v>123</v>
      </c>
      <c r="D54" s="135"/>
      <c r="E54" s="136"/>
      <c r="F54" s="117"/>
      <c r="G54" s="118"/>
      <c r="H54" s="118"/>
      <c r="I54" s="118"/>
      <c r="J54" s="118"/>
      <c r="K54" s="118"/>
      <c r="L54" s="118"/>
      <c r="M54" s="118"/>
    </row>
    <row r="55" spans="1:13" s="42" customFormat="1" ht="17.25" customHeight="1">
      <c r="A55" s="22">
        <v>42</v>
      </c>
      <c r="B55" s="39"/>
      <c r="C55" s="65" t="s">
        <v>67</v>
      </c>
      <c r="D55" s="39"/>
      <c r="E55" s="46"/>
      <c r="F55" s="45"/>
      <c r="G55" s="41">
        <f aca="true" t="shared" si="5" ref="G55:M55">G56</f>
        <v>417.1</v>
      </c>
      <c r="H55" s="41">
        <f t="shared" si="5"/>
        <v>4.6</v>
      </c>
      <c r="I55" s="41">
        <f t="shared" si="5"/>
        <v>13</v>
      </c>
      <c r="J55" s="41">
        <f t="shared" si="5"/>
        <v>65</v>
      </c>
      <c r="K55" s="41">
        <f t="shared" si="5"/>
        <v>9</v>
      </c>
      <c r="L55" s="41">
        <f t="shared" si="5"/>
        <v>10</v>
      </c>
      <c r="M55" s="41">
        <f t="shared" si="5"/>
        <v>10</v>
      </c>
    </row>
    <row r="56" spans="1:13" ht="45">
      <c r="A56" s="22">
        <v>43</v>
      </c>
      <c r="B56" s="1"/>
      <c r="C56" s="58" t="s">
        <v>124</v>
      </c>
      <c r="D56" s="135" t="s">
        <v>136</v>
      </c>
      <c r="E56" s="136" t="s">
        <v>125</v>
      </c>
      <c r="F56" s="117" t="s">
        <v>91</v>
      </c>
      <c r="G56" s="118">
        <v>417.1</v>
      </c>
      <c r="H56" s="118">
        <v>4.6</v>
      </c>
      <c r="I56" s="118">
        <v>13</v>
      </c>
      <c r="J56" s="118">
        <v>65</v>
      </c>
      <c r="K56" s="118">
        <v>9</v>
      </c>
      <c r="L56" s="118">
        <v>10</v>
      </c>
      <c r="M56" s="118">
        <v>10</v>
      </c>
    </row>
    <row r="57" spans="1:13" ht="33.75">
      <c r="A57" s="108">
        <v>44</v>
      </c>
      <c r="B57" s="1"/>
      <c r="C57" s="58" t="s">
        <v>126</v>
      </c>
      <c r="D57" s="135"/>
      <c r="E57" s="136"/>
      <c r="F57" s="117"/>
      <c r="G57" s="118"/>
      <c r="H57" s="118"/>
      <c r="I57" s="118"/>
      <c r="J57" s="118"/>
      <c r="K57" s="118"/>
      <c r="L57" s="118"/>
      <c r="M57" s="118"/>
    </row>
    <row r="58" spans="1:13" ht="56.25">
      <c r="A58" s="22">
        <v>45</v>
      </c>
      <c r="B58" s="1"/>
      <c r="C58" s="58" t="s">
        <v>127</v>
      </c>
      <c r="D58" s="135"/>
      <c r="E58" s="136"/>
      <c r="F58" s="117"/>
      <c r="G58" s="118"/>
      <c r="H58" s="118"/>
      <c r="I58" s="118"/>
      <c r="J58" s="118"/>
      <c r="K58" s="118"/>
      <c r="L58" s="118"/>
      <c r="M58" s="118"/>
    </row>
    <row r="59" spans="1:13" ht="33.75">
      <c r="A59" s="22">
        <v>46</v>
      </c>
      <c r="B59" s="1"/>
      <c r="C59" s="58" t="s">
        <v>128</v>
      </c>
      <c r="D59" s="135"/>
      <c r="E59" s="136"/>
      <c r="F59" s="117"/>
      <c r="G59" s="118"/>
      <c r="H59" s="118"/>
      <c r="I59" s="118"/>
      <c r="J59" s="118"/>
      <c r="K59" s="118"/>
      <c r="L59" s="118"/>
      <c r="M59" s="118"/>
    </row>
    <row r="60" spans="1:13" s="42" customFormat="1" ht="31.5">
      <c r="A60" s="108">
        <v>47</v>
      </c>
      <c r="B60" s="39"/>
      <c r="C60" s="59" t="s">
        <v>103</v>
      </c>
      <c r="D60" s="39"/>
      <c r="E60" s="46"/>
      <c r="F60" s="45"/>
      <c r="G60" s="41">
        <f aca="true" t="shared" si="6" ref="G60:M61">G61</f>
        <v>8.5</v>
      </c>
      <c r="H60" s="41">
        <f t="shared" si="6"/>
        <v>2.6</v>
      </c>
      <c r="I60" s="41">
        <f t="shared" si="6"/>
        <v>6</v>
      </c>
      <c r="J60" s="41">
        <f t="shared" si="6"/>
        <v>20</v>
      </c>
      <c r="K60" s="41">
        <f t="shared" si="6"/>
        <v>5</v>
      </c>
      <c r="L60" s="41">
        <f t="shared" si="6"/>
        <v>5</v>
      </c>
      <c r="M60" s="41">
        <f t="shared" si="6"/>
        <v>5</v>
      </c>
    </row>
    <row r="61" spans="1:13" s="24" customFormat="1" ht="78.75">
      <c r="A61" s="22">
        <v>48</v>
      </c>
      <c r="B61" s="22"/>
      <c r="C61" s="155" t="s">
        <v>104</v>
      </c>
      <c r="D61" s="22" t="s">
        <v>101</v>
      </c>
      <c r="E61" s="25" t="s">
        <v>104</v>
      </c>
      <c r="F61" s="23"/>
      <c r="G61" s="26">
        <f t="shared" si="6"/>
        <v>8.5</v>
      </c>
      <c r="H61" s="26">
        <f>H62</f>
        <v>2.6</v>
      </c>
      <c r="I61" s="26">
        <f t="shared" si="6"/>
        <v>6</v>
      </c>
      <c r="J61" s="26">
        <f t="shared" si="6"/>
        <v>20</v>
      </c>
      <c r="K61" s="26">
        <f t="shared" si="6"/>
        <v>5</v>
      </c>
      <c r="L61" s="26">
        <f t="shared" si="6"/>
        <v>5</v>
      </c>
      <c r="M61" s="26">
        <f t="shared" si="6"/>
        <v>5</v>
      </c>
    </row>
    <row r="62" spans="1:13" s="24" customFormat="1" ht="22.5">
      <c r="A62" s="22">
        <v>49</v>
      </c>
      <c r="B62" s="22"/>
      <c r="C62" s="156"/>
      <c r="D62" s="22" t="s">
        <v>102</v>
      </c>
      <c r="E62" s="27"/>
      <c r="F62" s="23" t="s">
        <v>91</v>
      </c>
      <c r="G62" s="28">
        <v>8.5</v>
      </c>
      <c r="H62" s="28">
        <v>2.6</v>
      </c>
      <c r="I62" s="28">
        <v>6</v>
      </c>
      <c r="J62" s="28">
        <v>20</v>
      </c>
      <c r="K62" s="28">
        <v>5</v>
      </c>
      <c r="L62" s="28">
        <v>5</v>
      </c>
      <c r="M62" s="28">
        <v>5</v>
      </c>
    </row>
    <row r="63" spans="1:13" s="35" customFormat="1" ht="21" customHeight="1" hidden="1">
      <c r="A63" s="108">
        <v>58</v>
      </c>
      <c r="B63" s="30"/>
      <c r="C63" s="66" t="s">
        <v>105</v>
      </c>
      <c r="D63" s="30"/>
      <c r="E63" s="34"/>
      <c r="F63" s="31"/>
      <c r="G63" s="29">
        <f aca="true" t="shared" si="7" ref="G63:M64">G64</f>
        <v>0</v>
      </c>
      <c r="H63" s="112">
        <f t="shared" si="7"/>
        <v>0</v>
      </c>
      <c r="I63" s="112">
        <f t="shared" si="7"/>
        <v>0</v>
      </c>
      <c r="J63" s="112">
        <f t="shared" si="7"/>
        <v>0</v>
      </c>
      <c r="K63" s="29">
        <f t="shared" si="7"/>
        <v>0</v>
      </c>
      <c r="L63" s="29">
        <f t="shared" si="7"/>
        <v>0</v>
      </c>
      <c r="M63" s="29">
        <f t="shared" si="7"/>
        <v>0</v>
      </c>
    </row>
    <row r="64" spans="1:13" s="24" customFormat="1" ht="11.25" customHeight="1" hidden="1">
      <c r="A64" s="22">
        <v>59</v>
      </c>
      <c r="B64" s="22"/>
      <c r="C64" s="155" t="s">
        <v>129</v>
      </c>
      <c r="D64" s="22" t="s">
        <v>137</v>
      </c>
      <c r="E64" s="155" t="s">
        <v>129</v>
      </c>
      <c r="F64" s="23"/>
      <c r="G64" s="26">
        <f t="shared" si="7"/>
        <v>0</v>
      </c>
      <c r="H64" s="110">
        <f t="shared" si="7"/>
        <v>0</v>
      </c>
      <c r="I64" s="110">
        <f t="shared" si="7"/>
        <v>0</v>
      </c>
      <c r="J64" s="110">
        <f t="shared" si="7"/>
        <v>0</v>
      </c>
      <c r="K64" s="26">
        <f t="shared" si="7"/>
        <v>0</v>
      </c>
      <c r="L64" s="26">
        <f t="shared" si="7"/>
        <v>0</v>
      </c>
      <c r="M64" s="26">
        <f t="shared" si="7"/>
        <v>0</v>
      </c>
    </row>
    <row r="65" spans="1:13" ht="44.25" customHeight="1" hidden="1">
      <c r="A65" s="22">
        <v>60</v>
      </c>
      <c r="B65" s="22"/>
      <c r="C65" s="156"/>
      <c r="D65" s="22" t="s">
        <v>138</v>
      </c>
      <c r="E65" s="156"/>
      <c r="F65" s="23" t="s">
        <v>91</v>
      </c>
      <c r="G65" s="28"/>
      <c r="H65" s="111"/>
      <c r="I65" s="111"/>
      <c r="J65" s="111"/>
      <c r="K65" s="28"/>
      <c r="L65" s="28"/>
      <c r="M65" s="28"/>
    </row>
    <row r="66" spans="1:13" s="42" customFormat="1" ht="63" customHeight="1">
      <c r="A66" s="108">
        <v>50</v>
      </c>
      <c r="B66" s="39"/>
      <c r="C66" s="67" t="s">
        <v>106</v>
      </c>
      <c r="D66" s="39"/>
      <c r="E66" s="47"/>
      <c r="F66" s="45"/>
      <c r="G66" s="48">
        <f aca="true" t="shared" si="8" ref="G66:M66">G67</f>
        <v>0</v>
      </c>
      <c r="H66" s="48">
        <f t="shared" si="8"/>
        <v>257.4</v>
      </c>
      <c r="I66" s="48">
        <f t="shared" si="8"/>
        <v>390</v>
      </c>
      <c r="J66" s="48">
        <f t="shared" si="8"/>
        <v>0</v>
      </c>
      <c r="K66" s="48">
        <f t="shared" si="8"/>
        <v>0</v>
      </c>
      <c r="L66" s="48">
        <f t="shared" si="8"/>
        <v>0</v>
      </c>
      <c r="M66" s="48">
        <f t="shared" si="8"/>
        <v>0</v>
      </c>
    </row>
    <row r="67" spans="1:13" ht="90" customHeight="1">
      <c r="A67" s="22">
        <v>51</v>
      </c>
      <c r="B67" s="22"/>
      <c r="C67" s="68"/>
      <c r="D67" s="1" t="s">
        <v>215</v>
      </c>
      <c r="E67" s="32"/>
      <c r="F67" s="23"/>
      <c r="G67" s="26">
        <f aca="true" t="shared" si="9" ref="G67:L67">SUM(G68:G69)</f>
        <v>0</v>
      </c>
      <c r="H67" s="26">
        <f t="shared" si="9"/>
        <v>257.4</v>
      </c>
      <c r="I67" s="26">
        <f t="shared" si="9"/>
        <v>390</v>
      </c>
      <c r="J67" s="26">
        <f t="shared" si="9"/>
        <v>0</v>
      </c>
      <c r="K67" s="26">
        <f t="shared" si="9"/>
        <v>0</v>
      </c>
      <c r="L67" s="26">
        <f t="shared" si="9"/>
        <v>0</v>
      </c>
      <c r="M67" s="26">
        <f>SUM(M68:M69)</f>
        <v>0</v>
      </c>
    </row>
    <row r="68" spans="1:13" ht="56.25" customHeight="1">
      <c r="A68" s="22">
        <v>52</v>
      </c>
      <c r="B68" s="1"/>
      <c r="C68" s="57" t="s">
        <v>214</v>
      </c>
      <c r="D68" s="1" t="s">
        <v>213</v>
      </c>
      <c r="E68" s="157" t="s">
        <v>214</v>
      </c>
      <c r="F68" s="3" t="s">
        <v>165</v>
      </c>
      <c r="G68" s="7">
        <v>0</v>
      </c>
      <c r="H68" s="7">
        <v>257.4</v>
      </c>
      <c r="I68" s="7">
        <v>390</v>
      </c>
      <c r="J68" s="7">
        <v>0</v>
      </c>
      <c r="K68" s="7">
        <v>0</v>
      </c>
      <c r="L68" s="7">
        <v>0</v>
      </c>
      <c r="M68" s="7">
        <v>0</v>
      </c>
    </row>
    <row r="69" spans="1:13" ht="78.75" customHeight="1" hidden="1">
      <c r="A69" s="108">
        <v>64</v>
      </c>
      <c r="B69" s="1"/>
      <c r="C69" s="57"/>
      <c r="D69" s="1" t="s">
        <v>139</v>
      </c>
      <c r="E69" s="157"/>
      <c r="F69" s="9" t="s">
        <v>72</v>
      </c>
      <c r="G69" s="7">
        <v>0</v>
      </c>
      <c r="H69" s="113">
        <v>0</v>
      </c>
      <c r="I69" s="113">
        <v>0</v>
      </c>
      <c r="J69" s="113">
        <v>0</v>
      </c>
      <c r="K69" s="7">
        <v>0</v>
      </c>
      <c r="L69" s="7">
        <v>0</v>
      </c>
      <c r="M69" s="7">
        <v>0</v>
      </c>
    </row>
    <row r="70" spans="1:13" s="19" customFormat="1" ht="63" customHeight="1" hidden="1">
      <c r="A70" s="22">
        <v>65</v>
      </c>
      <c r="B70" s="30"/>
      <c r="C70" s="69" t="s">
        <v>73</v>
      </c>
      <c r="D70" s="30"/>
      <c r="E70" s="36"/>
      <c r="F70" s="37"/>
      <c r="G70" s="29">
        <f aca="true" t="shared" si="10" ref="G70:M70">G71</f>
        <v>0</v>
      </c>
      <c r="H70" s="112">
        <f t="shared" si="10"/>
        <v>0</v>
      </c>
      <c r="I70" s="112">
        <f t="shared" si="10"/>
        <v>0</v>
      </c>
      <c r="J70" s="112">
        <f t="shared" si="10"/>
        <v>0</v>
      </c>
      <c r="K70" s="29">
        <f t="shared" si="10"/>
        <v>0</v>
      </c>
      <c r="L70" s="29">
        <f t="shared" si="10"/>
        <v>0</v>
      </c>
      <c r="M70" s="29">
        <f t="shared" si="10"/>
        <v>0</v>
      </c>
    </row>
    <row r="71" spans="1:13" ht="56.25" customHeight="1" hidden="1">
      <c r="A71" s="22">
        <v>66</v>
      </c>
      <c r="B71" s="1"/>
      <c r="C71" s="57" t="s">
        <v>130</v>
      </c>
      <c r="D71" s="1" t="s">
        <v>107</v>
      </c>
      <c r="E71" s="8"/>
      <c r="F71" s="9"/>
      <c r="G71" s="7">
        <f aca="true" t="shared" si="11" ref="G71:M71">G72</f>
        <v>0</v>
      </c>
      <c r="H71" s="113">
        <f t="shared" si="11"/>
        <v>0</v>
      </c>
      <c r="I71" s="113">
        <f t="shared" si="11"/>
        <v>0</v>
      </c>
      <c r="J71" s="113">
        <f t="shared" si="11"/>
        <v>0</v>
      </c>
      <c r="K71" s="7">
        <f t="shared" si="11"/>
        <v>0</v>
      </c>
      <c r="L71" s="7">
        <f t="shared" si="11"/>
        <v>0</v>
      </c>
      <c r="M71" s="7">
        <f t="shared" si="11"/>
        <v>0</v>
      </c>
    </row>
    <row r="72" spans="1:13" ht="56.25" customHeight="1" hidden="1">
      <c r="A72" s="108">
        <v>67</v>
      </c>
      <c r="B72" s="1"/>
      <c r="C72" s="57" t="s">
        <v>130</v>
      </c>
      <c r="D72" s="1" t="s">
        <v>140</v>
      </c>
      <c r="E72" s="8"/>
      <c r="F72" s="9"/>
      <c r="G72" s="7"/>
      <c r="H72" s="113"/>
      <c r="I72" s="113"/>
      <c r="J72" s="113"/>
      <c r="K72" s="7"/>
      <c r="L72" s="7"/>
      <c r="M72" s="7"/>
    </row>
    <row r="73" spans="1:13" s="42" customFormat="1" ht="63">
      <c r="A73" s="22">
        <v>53</v>
      </c>
      <c r="B73" s="40"/>
      <c r="C73" s="65" t="s">
        <v>131</v>
      </c>
      <c r="D73" s="39"/>
      <c r="E73" s="46"/>
      <c r="F73" s="49"/>
      <c r="G73" s="41">
        <f aca="true" t="shared" si="12" ref="G73:M74">G74</f>
        <v>347.5</v>
      </c>
      <c r="H73" s="41">
        <f t="shared" si="12"/>
        <v>0</v>
      </c>
      <c r="I73" s="41">
        <f t="shared" si="12"/>
        <v>0</v>
      </c>
      <c r="J73" s="41">
        <f t="shared" si="12"/>
        <v>220</v>
      </c>
      <c r="K73" s="41">
        <f t="shared" si="12"/>
        <v>0</v>
      </c>
      <c r="L73" s="41">
        <f t="shared" si="12"/>
        <v>0</v>
      </c>
      <c r="M73" s="41">
        <f t="shared" si="12"/>
        <v>0</v>
      </c>
    </row>
    <row r="74" spans="1:13" ht="90">
      <c r="A74" s="22">
        <v>54</v>
      </c>
      <c r="B74" s="2"/>
      <c r="C74" s="70"/>
      <c r="D74" s="1" t="s">
        <v>108</v>
      </c>
      <c r="E74" s="10" t="s">
        <v>131</v>
      </c>
      <c r="F74" s="9"/>
      <c r="G74" s="7">
        <f t="shared" si="12"/>
        <v>347.5</v>
      </c>
      <c r="H74" s="7">
        <f t="shared" si="12"/>
        <v>0</v>
      </c>
      <c r="I74" s="7">
        <f t="shared" si="12"/>
        <v>0</v>
      </c>
      <c r="J74" s="7">
        <f t="shared" si="12"/>
        <v>220</v>
      </c>
      <c r="K74" s="7">
        <f t="shared" si="12"/>
        <v>0</v>
      </c>
      <c r="L74" s="7">
        <f t="shared" si="12"/>
        <v>0</v>
      </c>
      <c r="M74" s="7">
        <f t="shared" si="12"/>
        <v>0</v>
      </c>
    </row>
    <row r="75" spans="1:13" ht="90">
      <c r="A75" s="108">
        <v>55</v>
      </c>
      <c r="B75" s="2"/>
      <c r="C75" s="58" t="s">
        <v>131</v>
      </c>
      <c r="D75" s="1" t="s">
        <v>141</v>
      </c>
      <c r="E75" s="10" t="s">
        <v>131</v>
      </c>
      <c r="F75" s="3" t="s">
        <v>165</v>
      </c>
      <c r="G75" s="7">
        <v>347.5</v>
      </c>
      <c r="H75" s="7">
        <v>0</v>
      </c>
      <c r="I75" s="7">
        <v>0</v>
      </c>
      <c r="J75" s="7">
        <v>220</v>
      </c>
      <c r="K75" s="7">
        <v>0</v>
      </c>
      <c r="L75" s="7">
        <v>0</v>
      </c>
      <c r="M75" s="7">
        <v>0</v>
      </c>
    </row>
    <row r="76" spans="1:13" s="42" customFormat="1" ht="21">
      <c r="A76" s="22">
        <v>56</v>
      </c>
      <c r="B76" s="40"/>
      <c r="C76" s="65" t="s">
        <v>132</v>
      </c>
      <c r="D76" s="39"/>
      <c r="E76" s="46"/>
      <c r="F76" s="45"/>
      <c r="G76" s="41">
        <f aca="true" t="shared" si="13" ref="G76:M77">G77</f>
        <v>14.1</v>
      </c>
      <c r="H76" s="41">
        <f t="shared" si="13"/>
        <v>23.9</v>
      </c>
      <c r="I76" s="41">
        <f t="shared" si="13"/>
        <v>28.8</v>
      </c>
      <c r="J76" s="41">
        <f t="shared" si="13"/>
        <v>14</v>
      </c>
      <c r="K76" s="41">
        <f t="shared" si="13"/>
        <v>20</v>
      </c>
      <c r="L76" s="41">
        <f t="shared" si="13"/>
        <v>20</v>
      </c>
      <c r="M76" s="41">
        <f t="shared" si="13"/>
        <v>20</v>
      </c>
    </row>
    <row r="77" spans="1:13" ht="33.75">
      <c r="A77" s="22">
        <v>57</v>
      </c>
      <c r="B77" s="2"/>
      <c r="C77" s="58"/>
      <c r="D77" s="1" t="s">
        <v>142</v>
      </c>
      <c r="E77" s="10" t="s">
        <v>132</v>
      </c>
      <c r="F77" s="3"/>
      <c r="G77" s="7">
        <f t="shared" si="13"/>
        <v>14.1</v>
      </c>
      <c r="H77" s="7">
        <f t="shared" si="13"/>
        <v>23.9</v>
      </c>
      <c r="I77" s="7">
        <f t="shared" si="13"/>
        <v>28.8</v>
      </c>
      <c r="J77" s="7">
        <f t="shared" si="13"/>
        <v>14</v>
      </c>
      <c r="K77" s="7">
        <f t="shared" si="13"/>
        <v>20</v>
      </c>
      <c r="L77" s="7">
        <f t="shared" si="13"/>
        <v>20</v>
      </c>
      <c r="M77" s="7">
        <f t="shared" si="13"/>
        <v>20</v>
      </c>
    </row>
    <row r="78" spans="1:13" ht="45">
      <c r="A78" s="108">
        <v>58</v>
      </c>
      <c r="B78" s="2"/>
      <c r="C78" s="58" t="s">
        <v>132</v>
      </c>
      <c r="D78" s="1" t="s">
        <v>143</v>
      </c>
      <c r="E78" s="10" t="s">
        <v>132</v>
      </c>
      <c r="F78" s="3" t="s">
        <v>165</v>
      </c>
      <c r="G78" s="7">
        <v>14.1</v>
      </c>
      <c r="H78" s="7">
        <v>23.9</v>
      </c>
      <c r="I78" s="7">
        <v>28.8</v>
      </c>
      <c r="J78" s="7">
        <v>14</v>
      </c>
      <c r="K78" s="7">
        <v>20</v>
      </c>
      <c r="L78" s="7">
        <v>20</v>
      </c>
      <c r="M78" s="7">
        <v>20</v>
      </c>
    </row>
    <row r="79" spans="1:13" s="42" customFormat="1" ht="21">
      <c r="A79" s="22">
        <v>59</v>
      </c>
      <c r="B79" s="40"/>
      <c r="C79" s="59" t="s">
        <v>133</v>
      </c>
      <c r="D79" s="39"/>
      <c r="E79" s="73"/>
      <c r="F79" s="45"/>
      <c r="G79" s="41">
        <f aca="true" t="shared" si="14" ref="G79:M80">G80</f>
        <v>4.8</v>
      </c>
      <c r="H79" s="41">
        <f t="shared" si="14"/>
        <v>0</v>
      </c>
      <c r="I79" s="41">
        <f t="shared" si="14"/>
        <v>0</v>
      </c>
      <c r="J79" s="41">
        <f t="shared" si="14"/>
        <v>0</v>
      </c>
      <c r="K79" s="41">
        <f t="shared" si="14"/>
        <v>0</v>
      </c>
      <c r="L79" s="41">
        <f t="shared" si="14"/>
        <v>0</v>
      </c>
      <c r="M79" s="41">
        <f t="shared" si="14"/>
        <v>0</v>
      </c>
    </row>
    <row r="80" spans="1:13" ht="11.25">
      <c r="A80" s="22">
        <v>60</v>
      </c>
      <c r="B80" s="2"/>
      <c r="C80" s="62"/>
      <c r="D80" s="1" t="s">
        <v>144</v>
      </c>
      <c r="E80" s="4"/>
      <c r="F80" s="3"/>
      <c r="G80" s="7">
        <f>G81</f>
        <v>4.8</v>
      </c>
      <c r="H80" s="7">
        <f>H81</f>
        <v>0</v>
      </c>
      <c r="I80" s="7">
        <f>I81</f>
        <v>0</v>
      </c>
      <c r="J80" s="7">
        <f>J81</f>
        <v>0</v>
      </c>
      <c r="K80" s="7">
        <f>K81</f>
        <v>0</v>
      </c>
      <c r="L80" s="7">
        <f t="shared" si="14"/>
        <v>0</v>
      </c>
      <c r="M80" s="7">
        <f t="shared" si="14"/>
        <v>0</v>
      </c>
    </row>
    <row r="81" spans="1:13" ht="45">
      <c r="A81" s="108">
        <v>61</v>
      </c>
      <c r="B81" s="2"/>
      <c r="C81" s="62" t="s">
        <v>133</v>
      </c>
      <c r="D81" s="1" t="s">
        <v>145</v>
      </c>
      <c r="E81" s="4" t="s">
        <v>133</v>
      </c>
      <c r="F81" s="3" t="s">
        <v>165</v>
      </c>
      <c r="G81" s="7">
        <v>4.8</v>
      </c>
      <c r="H81" s="7">
        <v>0</v>
      </c>
      <c r="I81" s="7">
        <v>0</v>
      </c>
      <c r="J81" s="7">
        <v>0</v>
      </c>
      <c r="K81" s="7">
        <v>0</v>
      </c>
      <c r="L81" s="7">
        <v>0</v>
      </c>
      <c r="M81" s="7">
        <v>0</v>
      </c>
    </row>
    <row r="82" spans="1:13" s="42" customFormat="1" ht="63" customHeight="1">
      <c r="A82" s="22">
        <v>62</v>
      </c>
      <c r="B82" s="40"/>
      <c r="C82" s="71" t="s">
        <v>0</v>
      </c>
      <c r="D82" s="39"/>
      <c r="E82" s="46"/>
      <c r="F82" s="45"/>
      <c r="G82" s="41">
        <f aca="true" t="shared" si="15" ref="G82:M82">G83</f>
        <v>0</v>
      </c>
      <c r="H82" s="41">
        <f t="shared" si="15"/>
        <v>300</v>
      </c>
      <c r="I82" s="41">
        <f t="shared" si="15"/>
        <v>300</v>
      </c>
      <c r="J82" s="41">
        <f t="shared" si="15"/>
        <v>0</v>
      </c>
      <c r="K82" s="41">
        <f t="shared" si="15"/>
        <v>0</v>
      </c>
      <c r="L82" s="41">
        <f t="shared" si="15"/>
        <v>0</v>
      </c>
      <c r="M82" s="41">
        <f t="shared" si="15"/>
        <v>0</v>
      </c>
    </row>
    <row r="83" spans="1:13" ht="101.25" customHeight="1">
      <c r="A83" s="22">
        <v>63</v>
      </c>
      <c r="B83" s="2"/>
      <c r="C83" s="57"/>
      <c r="D83" s="1" t="s">
        <v>146</v>
      </c>
      <c r="E83" s="8" t="s">
        <v>0</v>
      </c>
      <c r="F83" s="3"/>
      <c r="G83" s="7">
        <f aca="true" t="shared" si="16" ref="G83:L83">G84+G85</f>
        <v>0</v>
      </c>
      <c r="H83" s="7">
        <f t="shared" si="16"/>
        <v>300</v>
      </c>
      <c r="I83" s="7">
        <f t="shared" si="16"/>
        <v>300</v>
      </c>
      <c r="J83" s="7">
        <f t="shared" si="16"/>
        <v>0</v>
      </c>
      <c r="K83" s="7">
        <f t="shared" si="16"/>
        <v>0</v>
      </c>
      <c r="L83" s="7">
        <f t="shared" si="16"/>
        <v>0</v>
      </c>
      <c r="M83" s="7">
        <f>M84+M85</f>
        <v>0</v>
      </c>
    </row>
    <row r="84" spans="1:13" ht="101.25" customHeight="1">
      <c r="A84" s="108">
        <v>64</v>
      </c>
      <c r="B84" s="2"/>
      <c r="C84" s="57" t="s">
        <v>0</v>
      </c>
      <c r="D84" s="1" t="s">
        <v>147</v>
      </c>
      <c r="E84" s="8" t="s">
        <v>0</v>
      </c>
      <c r="F84" s="3" t="s">
        <v>165</v>
      </c>
      <c r="G84" s="7">
        <v>0</v>
      </c>
      <c r="H84" s="7">
        <v>300</v>
      </c>
      <c r="I84" s="7">
        <v>300</v>
      </c>
      <c r="J84" s="7">
        <v>0</v>
      </c>
      <c r="K84" s="7">
        <v>0</v>
      </c>
      <c r="L84" s="7">
        <v>0</v>
      </c>
      <c r="M84" s="7">
        <v>0</v>
      </c>
    </row>
    <row r="85" spans="1:13" ht="101.25" customHeight="1" hidden="1">
      <c r="A85" s="22">
        <v>80</v>
      </c>
      <c r="B85" s="2"/>
      <c r="C85" s="57" t="s">
        <v>0</v>
      </c>
      <c r="D85" s="1" t="s">
        <v>148</v>
      </c>
      <c r="E85" s="8" t="s">
        <v>0</v>
      </c>
      <c r="F85" s="3" t="s">
        <v>72</v>
      </c>
      <c r="G85" s="7">
        <v>0</v>
      </c>
      <c r="H85" s="7">
        <v>0</v>
      </c>
      <c r="I85" s="7">
        <v>0</v>
      </c>
      <c r="J85" s="7">
        <v>0</v>
      </c>
      <c r="K85" s="7">
        <v>0</v>
      </c>
      <c r="L85" s="7">
        <v>0</v>
      </c>
      <c r="M85" s="7">
        <v>0</v>
      </c>
    </row>
    <row r="86" spans="1:13" s="42" customFormat="1" ht="42" customHeight="1" hidden="1">
      <c r="A86" s="22">
        <v>81</v>
      </c>
      <c r="B86" s="40"/>
      <c r="C86" s="65" t="s">
        <v>1</v>
      </c>
      <c r="D86" s="39"/>
      <c r="E86" s="46"/>
      <c r="F86" s="45"/>
      <c r="G86" s="41">
        <f aca="true" t="shared" si="17" ref="G86:M86">G87</f>
        <v>0</v>
      </c>
      <c r="H86" s="41">
        <f t="shared" si="17"/>
        <v>0</v>
      </c>
      <c r="I86" s="41">
        <f t="shared" si="17"/>
        <v>0</v>
      </c>
      <c r="J86" s="41">
        <f t="shared" si="17"/>
        <v>0</v>
      </c>
      <c r="K86" s="41">
        <f t="shared" si="17"/>
        <v>0</v>
      </c>
      <c r="L86" s="41">
        <f t="shared" si="17"/>
        <v>0</v>
      </c>
      <c r="M86" s="41">
        <f t="shared" si="17"/>
        <v>0</v>
      </c>
    </row>
    <row r="87" spans="1:13" ht="56.25" customHeight="1" hidden="1">
      <c r="A87" s="108">
        <v>82</v>
      </c>
      <c r="B87" s="2"/>
      <c r="C87" s="58"/>
      <c r="D87" s="1" t="s">
        <v>109</v>
      </c>
      <c r="E87" s="4" t="s">
        <v>2</v>
      </c>
      <c r="F87" s="3"/>
      <c r="G87" s="7">
        <f aca="true" t="shared" si="18" ref="G87:L87">G88+G89</f>
        <v>0</v>
      </c>
      <c r="H87" s="7">
        <f t="shared" si="18"/>
        <v>0</v>
      </c>
      <c r="I87" s="7">
        <f t="shared" si="18"/>
        <v>0</v>
      </c>
      <c r="J87" s="7">
        <f t="shared" si="18"/>
        <v>0</v>
      </c>
      <c r="K87" s="7">
        <f t="shared" si="18"/>
        <v>0</v>
      </c>
      <c r="L87" s="7">
        <f t="shared" si="18"/>
        <v>0</v>
      </c>
      <c r="M87" s="7">
        <f>M88+M89</f>
        <v>0</v>
      </c>
    </row>
    <row r="88" spans="1:13" ht="45" customHeight="1" hidden="1">
      <c r="A88" s="22">
        <v>83</v>
      </c>
      <c r="B88" s="2"/>
      <c r="C88" s="58" t="s">
        <v>1</v>
      </c>
      <c r="D88" s="1" t="s">
        <v>110</v>
      </c>
      <c r="E88" s="136" t="s">
        <v>2</v>
      </c>
      <c r="F88" s="3" t="s">
        <v>165</v>
      </c>
      <c r="G88" s="7">
        <v>0</v>
      </c>
      <c r="H88" s="7">
        <v>0</v>
      </c>
      <c r="I88" s="7">
        <v>0</v>
      </c>
      <c r="J88" s="7">
        <v>0</v>
      </c>
      <c r="K88" s="7">
        <v>0</v>
      </c>
      <c r="L88" s="7">
        <v>0</v>
      </c>
      <c r="M88" s="7">
        <v>0</v>
      </c>
    </row>
    <row r="89" spans="1:13" ht="78.75" customHeight="1" hidden="1">
      <c r="A89" s="22">
        <v>84</v>
      </c>
      <c r="B89" s="2"/>
      <c r="C89" s="58" t="s">
        <v>1</v>
      </c>
      <c r="D89" s="1" t="s">
        <v>111</v>
      </c>
      <c r="E89" s="136"/>
      <c r="F89" s="3" t="s">
        <v>72</v>
      </c>
      <c r="G89" s="7">
        <v>0</v>
      </c>
      <c r="H89" s="7">
        <v>0</v>
      </c>
      <c r="I89" s="7">
        <v>0</v>
      </c>
      <c r="J89" s="7">
        <v>0</v>
      </c>
      <c r="K89" s="7">
        <v>0</v>
      </c>
      <c r="L89" s="7">
        <v>0</v>
      </c>
      <c r="M89" s="7">
        <v>0</v>
      </c>
    </row>
    <row r="90" spans="1:13" s="19" customFormat="1" ht="42" customHeight="1" hidden="1">
      <c r="A90" s="97">
        <v>85</v>
      </c>
      <c r="B90" s="115"/>
      <c r="C90" s="98" t="s">
        <v>3</v>
      </c>
      <c r="D90" s="97"/>
      <c r="E90" s="99"/>
      <c r="F90" s="100"/>
      <c r="G90" s="101">
        <f aca="true" t="shared" si="19" ref="G90:M91">G91</f>
        <v>0</v>
      </c>
      <c r="H90" s="101">
        <f t="shared" si="19"/>
        <v>0</v>
      </c>
      <c r="I90" s="101">
        <f t="shared" si="19"/>
        <v>0</v>
      </c>
      <c r="J90" s="101">
        <f t="shared" si="19"/>
        <v>0</v>
      </c>
      <c r="K90" s="101">
        <f t="shared" si="19"/>
        <v>0</v>
      </c>
      <c r="L90" s="101">
        <f t="shared" si="19"/>
        <v>0</v>
      </c>
      <c r="M90" s="101">
        <f t="shared" si="19"/>
        <v>0</v>
      </c>
    </row>
    <row r="91" spans="1:13" ht="56.25" customHeight="1" hidden="1">
      <c r="A91" s="22">
        <v>86</v>
      </c>
      <c r="B91" s="2"/>
      <c r="C91" s="58"/>
      <c r="D91" s="1" t="s">
        <v>149</v>
      </c>
      <c r="E91" s="4" t="s">
        <v>3</v>
      </c>
      <c r="F91" s="3"/>
      <c r="G91" s="7">
        <f t="shared" si="19"/>
        <v>0</v>
      </c>
      <c r="H91" s="7">
        <f t="shared" si="19"/>
        <v>0</v>
      </c>
      <c r="I91" s="7">
        <f t="shared" si="19"/>
        <v>0</v>
      </c>
      <c r="J91" s="7">
        <f t="shared" si="19"/>
        <v>0</v>
      </c>
      <c r="K91" s="7">
        <f t="shared" si="19"/>
        <v>0</v>
      </c>
      <c r="L91" s="7">
        <f t="shared" si="19"/>
        <v>0</v>
      </c>
      <c r="M91" s="7">
        <f t="shared" si="19"/>
        <v>0</v>
      </c>
    </row>
    <row r="92" spans="1:13" ht="78.75" customHeight="1" hidden="1">
      <c r="A92" s="22">
        <v>87</v>
      </c>
      <c r="B92" s="2"/>
      <c r="C92" s="58" t="s">
        <v>3</v>
      </c>
      <c r="D92" s="1" t="s">
        <v>150</v>
      </c>
      <c r="E92" s="4" t="s">
        <v>3</v>
      </c>
      <c r="F92" s="3" t="s">
        <v>72</v>
      </c>
      <c r="G92" s="7">
        <v>0</v>
      </c>
      <c r="H92" s="7">
        <v>0</v>
      </c>
      <c r="I92" s="7">
        <v>0</v>
      </c>
      <c r="J92" s="7">
        <v>0</v>
      </c>
      <c r="K92" s="7">
        <v>0</v>
      </c>
      <c r="L92" s="7">
        <v>0</v>
      </c>
      <c r="M92" s="7">
        <v>0</v>
      </c>
    </row>
    <row r="93" spans="1:13" s="42" customFormat="1" ht="42" customHeight="1" hidden="1">
      <c r="A93" s="108">
        <v>88</v>
      </c>
      <c r="B93" s="40"/>
      <c r="C93" s="59" t="s">
        <v>68</v>
      </c>
      <c r="D93" s="39"/>
      <c r="E93" s="46"/>
      <c r="F93" s="45"/>
      <c r="G93" s="41">
        <f aca="true" t="shared" si="20" ref="G93:M93">G94</f>
        <v>0</v>
      </c>
      <c r="H93" s="101">
        <f t="shared" si="20"/>
        <v>0</v>
      </c>
      <c r="I93" s="101">
        <f t="shared" si="20"/>
        <v>0</v>
      </c>
      <c r="J93" s="101">
        <f t="shared" si="20"/>
        <v>0</v>
      </c>
      <c r="K93" s="101">
        <f t="shared" si="20"/>
        <v>0</v>
      </c>
      <c r="L93" s="101">
        <f t="shared" si="20"/>
        <v>0</v>
      </c>
      <c r="M93" s="101">
        <f t="shared" si="20"/>
        <v>0</v>
      </c>
    </row>
    <row r="94" spans="1:13" ht="78.75" customHeight="1" hidden="1">
      <c r="A94" s="22">
        <v>89</v>
      </c>
      <c r="B94" s="2"/>
      <c r="C94" s="72"/>
      <c r="D94" s="1" t="s">
        <v>151</v>
      </c>
      <c r="E94" s="4" t="s">
        <v>4</v>
      </c>
      <c r="F94" s="3"/>
      <c r="G94" s="7">
        <f aca="true" t="shared" si="21" ref="G94:L94">G95+G96</f>
        <v>0</v>
      </c>
      <c r="H94" s="7">
        <f t="shared" si="21"/>
        <v>0</v>
      </c>
      <c r="I94" s="7">
        <f t="shared" si="21"/>
        <v>0</v>
      </c>
      <c r="J94" s="7">
        <f t="shared" si="21"/>
        <v>0</v>
      </c>
      <c r="K94" s="7">
        <f t="shared" si="21"/>
        <v>0</v>
      </c>
      <c r="L94" s="7">
        <f t="shared" si="21"/>
        <v>0</v>
      </c>
      <c r="M94" s="7">
        <f>M95+M96</f>
        <v>0</v>
      </c>
    </row>
    <row r="95" spans="1:13" ht="78.75" customHeight="1" hidden="1">
      <c r="A95" s="22">
        <v>90</v>
      </c>
      <c r="B95" s="2"/>
      <c r="C95" s="62" t="s">
        <v>5</v>
      </c>
      <c r="D95" s="1" t="s">
        <v>152</v>
      </c>
      <c r="E95" s="4" t="s">
        <v>4</v>
      </c>
      <c r="F95" s="9" t="s">
        <v>69</v>
      </c>
      <c r="G95" s="7">
        <v>0</v>
      </c>
      <c r="H95" s="7">
        <v>0</v>
      </c>
      <c r="I95" s="7">
        <v>0</v>
      </c>
      <c r="J95" s="7">
        <v>0</v>
      </c>
      <c r="K95" s="7">
        <v>0</v>
      </c>
      <c r="L95" s="7">
        <v>0</v>
      </c>
      <c r="M95" s="7">
        <v>0</v>
      </c>
    </row>
    <row r="96" spans="1:13" ht="78.75" customHeight="1" hidden="1">
      <c r="A96" s="108">
        <v>91</v>
      </c>
      <c r="B96" s="2"/>
      <c r="C96" s="62" t="s">
        <v>4</v>
      </c>
      <c r="D96" s="1" t="s">
        <v>153</v>
      </c>
      <c r="E96" s="4" t="s">
        <v>4</v>
      </c>
      <c r="F96" s="3" t="s">
        <v>165</v>
      </c>
      <c r="G96" s="7">
        <v>0</v>
      </c>
      <c r="H96" s="7">
        <v>0</v>
      </c>
      <c r="I96" s="7">
        <v>0</v>
      </c>
      <c r="J96" s="7">
        <v>0</v>
      </c>
      <c r="K96" s="7">
        <v>0</v>
      </c>
      <c r="L96" s="7">
        <v>0</v>
      </c>
      <c r="M96" s="7">
        <v>0</v>
      </c>
    </row>
    <row r="97" spans="1:13" s="42" customFormat="1" ht="31.5" customHeight="1" hidden="1">
      <c r="A97" s="22">
        <v>92</v>
      </c>
      <c r="B97" s="40"/>
      <c r="C97" s="59" t="s">
        <v>95</v>
      </c>
      <c r="D97" s="39"/>
      <c r="E97" s="46"/>
      <c r="F97" s="45"/>
      <c r="G97" s="41">
        <f aca="true" t="shared" si="22" ref="G97:M98">G98</f>
        <v>0</v>
      </c>
      <c r="H97" s="41">
        <f t="shared" si="22"/>
        <v>0</v>
      </c>
      <c r="I97" s="41">
        <f t="shared" si="22"/>
        <v>0</v>
      </c>
      <c r="J97" s="41">
        <f t="shared" si="22"/>
        <v>0</v>
      </c>
      <c r="K97" s="41">
        <f t="shared" si="22"/>
        <v>0</v>
      </c>
      <c r="L97" s="41">
        <f t="shared" si="22"/>
        <v>0</v>
      </c>
      <c r="M97" s="41">
        <f t="shared" si="22"/>
        <v>0</v>
      </c>
    </row>
    <row r="98" spans="1:13" ht="45" customHeight="1" hidden="1">
      <c r="A98" s="22">
        <v>93</v>
      </c>
      <c r="B98" s="2"/>
      <c r="C98" s="62"/>
      <c r="D98" s="1" t="s">
        <v>112</v>
      </c>
      <c r="E98" s="4" t="s">
        <v>70</v>
      </c>
      <c r="F98" s="3"/>
      <c r="G98" s="7">
        <f t="shared" si="22"/>
        <v>0</v>
      </c>
      <c r="H98" s="7">
        <f t="shared" si="22"/>
        <v>0</v>
      </c>
      <c r="I98" s="7">
        <f t="shared" si="22"/>
        <v>0</v>
      </c>
      <c r="J98" s="7">
        <f t="shared" si="22"/>
        <v>0</v>
      </c>
      <c r="K98" s="7">
        <f t="shared" si="22"/>
        <v>0</v>
      </c>
      <c r="L98" s="7">
        <f t="shared" si="22"/>
        <v>0</v>
      </c>
      <c r="M98" s="7">
        <f t="shared" si="22"/>
        <v>0</v>
      </c>
    </row>
    <row r="99" spans="1:13" ht="45" customHeight="1" hidden="1">
      <c r="A99" s="108">
        <v>94</v>
      </c>
      <c r="B99" s="2"/>
      <c r="C99" s="62" t="s">
        <v>96</v>
      </c>
      <c r="D99" s="1" t="s">
        <v>113</v>
      </c>
      <c r="E99" s="4" t="s">
        <v>70</v>
      </c>
      <c r="F99" s="3" t="s">
        <v>165</v>
      </c>
      <c r="G99" s="7">
        <v>0</v>
      </c>
      <c r="H99" s="7">
        <v>0</v>
      </c>
      <c r="I99" s="7">
        <v>0</v>
      </c>
      <c r="J99" s="7">
        <v>0</v>
      </c>
      <c r="K99" s="7">
        <v>0</v>
      </c>
      <c r="L99" s="7">
        <v>0</v>
      </c>
      <c r="M99" s="7">
        <v>0</v>
      </c>
    </row>
    <row r="100" spans="1:13" s="42" customFormat="1" ht="21" hidden="1">
      <c r="A100" s="22">
        <v>95</v>
      </c>
      <c r="B100" s="40"/>
      <c r="C100" s="59" t="s">
        <v>71</v>
      </c>
      <c r="D100" s="39"/>
      <c r="E100" s="46"/>
      <c r="F100" s="45"/>
      <c r="G100" s="41">
        <f aca="true" t="shared" si="23" ref="G100:M100">G101</f>
        <v>0</v>
      </c>
      <c r="H100" s="41">
        <f t="shared" si="23"/>
        <v>0</v>
      </c>
      <c r="I100" s="41">
        <f t="shared" si="23"/>
        <v>0</v>
      </c>
      <c r="J100" s="41">
        <f t="shared" si="23"/>
        <v>0</v>
      </c>
      <c r="K100" s="41">
        <f t="shared" si="23"/>
        <v>0</v>
      </c>
      <c r="L100" s="41">
        <f t="shared" si="23"/>
        <v>0</v>
      </c>
      <c r="M100" s="41">
        <f t="shared" si="23"/>
        <v>0</v>
      </c>
    </row>
    <row r="101" spans="1:13" ht="45" hidden="1">
      <c r="A101" s="22">
        <v>96</v>
      </c>
      <c r="B101" s="2"/>
      <c r="C101" s="62"/>
      <c r="D101" s="1" t="s">
        <v>154</v>
      </c>
      <c r="E101" s="10" t="s">
        <v>6</v>
      </c>
      <c r="F101" s="3"/>
      <c r="G101" s="7">
        <f aca="true" t="shared" si="24" ref="G101:L101">G102+G103</f>
        <v>0</v>
      </c>
      <c r="H101" s="7">
        <f t="shared" si="24"/>
        <v>0</v>
      </c>
      <c r="I101" s="7">
        <f t="shared" si="24"/>
        <v>0</v>
      </c>
      <c r="J101" s="7">
        <f t="shared" si="24"/>
        <v>0</v>
      </c>
      <c r="K101" s="7">
        <f t="shared" si="24"/>
        <v>0</v>
      </c>
      <c r="L101" s="7">
        <f t="shared" si="24"/>
        <v>0</v>
      </c>
      <c r="M101" s="7">
        <f>M102+M103</f>
        <v>0</v>
      </c>
    </row>
    <row r="102" spans="1:13" ht="22.5" customHeight="1" hidden="1">
      <c r="A102" s="108">
        <v>97</v>
      </c>
      <c r="B102" s="2"/>
      <c r="C102" s="57" t="s">
        <v>7</v>
      </c>
      <c r="D102" s="1" t="s">
        <v>155</v>
      </c>
      <c r="E102" s="10"/>
      <c r="F102" s="3" t="s">
        <v>57</v>
      </c>
      <c r="G102" s="7">
        <v>0</v>
      </c>
      <c r="H102" s="7">
        <v>0</v>
      </c>
      <c r="I102" s="7">
        <v>0</v>
      </c>
      <c r="J102" s="7">
        <v>0</v>
      </c>
      <c r="K102" s="7">
        <v>0</v>
      </c>
      <c r="L102" s="7">
        <v>0</v>
      </c>
      <c r="M102" s="7">
        <v>0</v>
      </c>
    </row>
    <row r="103" spans="1:13" ht="45" hidden="1">
      <c r="A103" s="22">
        <v>98</v>
      </c>
      <c r="B103" s="2"/>
      <c r="C103" s="57" t="s">
        <v>8</v>
      </c>
      <c r="D103" s="1" t="s">
        <v>156</v>
      </c>
      <c r="E103" s="10" t="s">
        <v>6</v>
      </c>
      <c r="F103" s="3" t="s">
        <v>165</v>
      </c>
      <c r="G103" s="7">
        <v>0</v>
      </c>
      <c r="H103" s="7">
        <v>0</v>
      </c>
      <c r="I103" s="7">
        <v>0</v>
      </c>
      <c r="J103" s="7">
        <v>0</v>
      </c>
      <c r="K103" s="7">
        <v>0</v>
      </c>
      <c r="L103" s="7">
        <v>0</v>
      </c>
      <c r="M103" s="7">
        <v>0</v>
      </c>
    </row>
    <row r="104" spans="1:13" s="42" customFormat="1" ht="21" customHeight="1" hidden="1">
      <c r="A104" s="22">
        <v>99</v>
      </c>
      <c r="B104" s="40"/>
      <c r="C104" s="65" t="s">
        <v>9</v>
      </c>
      <c r="D104" s="39"/>
      <c r="E104" s="40"/>
      <c r="F104" s="45"/>
      <c r="G104" s="41">
        <f aca="true" t="shared" si="25" ref="G104:M105">G105</f>
        <v>0</v>
      </c>
      <c r="H104" s="109">
        <f t="shared" si="25"/>
        <v>0</v>
      </c>
      <c r="I104" s="109">
        <f t="shared" si="25"/>
        <v>0</v>
      </c>
      <c r="J104" s="109">
        <f t="shared" si="25"/>
        <v>0</v>
      </c>
      <c r="K104" s="41">
        <f t="shared" si="25"/>
        <v>0</v>
      </c>
      <c r="L104" s="41">
        <f t="shared" si="25"/>
        <v>0</v>
      </c>
      <c r="M104" s="41">
        <f t="shared" si="25"/>
        <v>0</v>
      </c>
    </row>
    <row r="105" spans="1:13" ht="22.5" customHeight="1" hidden="1">
      <c r="A105" s="108">
        <v>100</v>
      </c>
      <c r="B105" s="2"/>
      <c r="C105" s="58"/>
      <c r="D105" s="1" t="s">
        <v>157</v>
      </c>
      <c r="E105" s="10" t="s">
        <v>9</v>
      </c>
      <c r="F105" s="3"/>
      <c r="G105" s="7">
        <f t="shared" si="25"/>
        <v>0</v>
      </c>
      <c r="H105" s="113">
        <f t="shared" si="25"/>
        <v>0</v>
      </c>
      <c r="I105" s="113">
        <f t="shared" si="25"/>
        <v>0</v>
      </c>
      <c r="J105" s="113">
        <f t="shared" si="25"/>
        <v>0</v>
      </c>
      <c r="K105" s="7">
        <f t="shared" si="25"/>
        <v>0</v>
      </c>
      <c r="L105" s="7">
        <f t="shared" si="25"/>
        <v>0</v>
      </c>
      <c r="M105" s="7">
        <f t="shared" si="25"/>
        <v>0</v>
      </c>
    </row>
    <row r="106" spans="1:13" ht="45" customHeight="1" hidden="1">
      <c r="A106" s="22">
        <v>101</v>
      </c>
      <c r="B106" s="2"/>
      <c r="C106" s="58" t="s">
        <v>9</v>
      </c>
      <c r="D106" s="1" t="s">
        <v>158</v>
      </c>
      <c r="E106" s="10" t="s">
        <v>9</v>
      </c>
      <c r="F106" s="3" t="s">
        <v>165</v>
      </c>
      <c r="G106" s="7">
        <v>0</v>
      </c>
      <c r="H106" s="113">
        <v>0</v>
      </c>
      <c r="I106" s="113">
        <v>0</v>
      </c>
      <c r="J106" s="113">
        <v>0</v>
      </c>
      <c r="K106" s="7">
        <v>0</v>
      </c>
      <c r="L106" s="7">
        <v>0</v>
      </c>
      <c r="M106" s="7">
        <v>0</v>
      </c>
    </row>
    <row r="107" spans="1:13" s="19" customFormat="1" ht="11.25" customHeight="1" hidden="1">
      <c r="A107" s="22">
        <v>102</v>
      </c>
      <c r="B107" s="33"/>
      <c r="C107" s="63" t="s">
        <v>97</v>
      </c>
      <c r="D107" s="30"/>
      <c r="E107" s="38"/>
      <c r="F107" s="31"/>
      <c r="G107" s="29">
        <f aca="true" t="shared" si="26" ref="G107:M108">G108</f>
        <v>0</v>
      </c>
      <c r="H107" s="112">
        <f t="shared" si="26"/>
        <v>0</v>
      </c>
      <c r="I107" s="112">
        <f t="shared" si="26"/>
        <v>0</v>
      </c>
      <c r="J107" s="112">
        <f t="shared" si="26"/>
        <v>0</v>
      </c>
      <c r="K107" s="29">
        <f t="shared" si="26"/>
        <v>0</v>
      </c>
      <c r="L107" s="29">
        <f t="shared" si="26"/>
        <v>0</v>
      </c>
      <c r="M107" s="29">
        <f t="shared" si="26"/>
        <v>0</v>
      </c>
    </row>
    <row r="108" spans="1:13" ht="22.5" customHeight="1" hidden="1">
      <c r="A108" s="108">
        <v>103</v>
      </c>
      <c r="B108" s="2"/>
      <c r="C108" s="58"/>
      <c r="D108" s="1" t="s">
        <v>159</v>
      </c>
      <c r="E108" s="10" t="s">
        <v>10</v>
      </c>
      <c r="F108" s="3"/>
      <c r="G108" s="7">
        <f t="shared" si="26"/>
        <v>0</v>
      </c>
      <c r="H108" s="113">
        <f t="shared" si="26"/>
        <v>0</v>
      </c>
      <c r="I108" s="113">
        <f t="shared" si="26"/>
        <v>0</v>
      </c>
      <c r="J108" s="113">
        <f t="shared" si="26"/>
        <v>0</v>
      </c>
      <c r="K108" s="7">
        <f t="shared" si="26"/>
        <v>0</v>
      </c>
      <c r="L108" s="7">
        <f t="shared" si="26"/>
        <v>0</v>
      </c>
      <c r="M108" s="7">
        <f t="shared" si="26"/>
        <v>0</v>
      </c>
    </row>
    <row r="109" spans="1:13" ht="45" customHeight="1" hidden="1">
      <c r="A109" s="22">
        <v>104</v>
      </c>
      <c r="B109" s="2"/>
      <c r="C109" s="58" t="s">
        <v>10</v>
      </c>
      <c r="D109" s="1" t="s">
        <v>160</v>
      </c>
      <c r="E109" s="10" t="s">
        <v>10</v>
      </c>
      <c r="F109" s="3" t="s">
        <v>165</v>
      </c>
      <c r="G109" s="7">
        <v>0</v>
      </c>
      <c r="H109" s="113">
        <v>0</v>
      </c>
      <c r="I109" s="113">
        <v>0</v>
      </c>
      <c r="J109" s="113">
        <v>0</v>
      </c>
      <c r="K109" s="7">
        <v>0</v>
      </c>
      <c r="L109" s="7">
        <v>0</v>
      </c>
      <c r="M109" s="7">
        <v>0</v>
      </c>
    </row>
    <row r="110" spans="1:13" s="42" customFormat="1" ht="21">
      <c r="A110" s="22">
        <v>65</v>
      </c>
      <c r="B110" s="40"/>
      <c r="C110" s="59" t="s">
        <v>52</v>
      </c>
      <c r="D110" s="39"/>
      <c r="E110" s="40"/>
      <c r="F110" s="45"/>
      <c r="G110" s="41">
        <f aca="true" t="shared" si="27" ref="G110:L110">G111+G113+G115</f>
        <v>13839.7</v>
      </c>
      <c r="H110" s="41">
        <f t="shared" si="27"/>
        <v>11237</v>
      </c>
      <c r="I110" s="41">
        <f t="shared" si="27"/>
        <v>14632.4</v>
      </c>
      <c r="J110" s="41">
        <f t="shared" si="27"/>
        <v>9039.8</v>
      </c>
      <c r="K110" s="41">
        <f t="shared" si="27"/>
        <v>13461.8</v>
      </c>
      <c r="L110" s="41">
        <f t="shared" si="27"/>
        <v>8700.8</v>
      </c>
      <c r="M110" s="41">
        <f>M111+M113+M115</f>
        <v>2385.4</v>
      </c>
    </row>
    <row r="111" spans="1:13" ht="33.75" hidden="1">
      <c r="A111" s="108">
        <v>106</v>
      </c>
      <c r="B111" s="2"/>
      <c r="C111" s="62"/>
      <c r="D111" s="1" t="s">
        <v>208</v>
      </c>
      <c r="E111" s="4" t="s">
        <v>11</v>
      </c>
      <c r="F111" s="3"/>
      <c r="G111" s="7">
        <f aca="true" t="shared" si="28" ref="G111:M111">G112</f>
        <v>0</v>
      </c>
      <c r="H111" s="7">
        <f t="shared" si="28"/>
        <v>0</v>
      </c>
      <c r="I111" s="7">
        <f t="shared" si="28"/>
        <v>0</v>
      </c>
      <c r="J111" s="7">
        <f t="shared" si="28"/>
        <v>6892</v>
      </c>
      <c r="K111" s="7">
        <f t="shared" si="28"/>
        <v>0</v>
      </c>
      <c r="L111" s="7">
        <f t="shared" si="28"/>
        <v>0</v>
      </c>
      <c r="M111" s="7">
        <f t="shared" si="28"/>
        <v>0</v>
      </c>
    </row>
    <row r="112" spans="1:13" ht="45" hidden="1">
      <c r="A112" s="22">
        <v>107</v>
      </c>
      <c r="B112" s="2"/>
      <c r="C112" s="62" t="s">
        <v>11</v>
      </c>
      <c r="D112" s="1" t="s">
        <v>207</v>
      </c>
      <c r="E112" s="4" t="s">
        <v>11</v>
      </c>
      <c r="F112" s="3" t="s">
        <v>165</v>
      </c>
      <c r="G112" s="7">
        <v>0</v>
      </c>
      <c r="H112" s="7">
        <v>0</v>
      </c>
      <c r="I112" s="7">
        <v>0</v>
      </c>
      <c r="J112" s="7">
        <v>6892</v>
      </c>
      <c r="K112" s="7">
        <v>0</v>
      </c>
      <c r="L112" s="7">
        <v>0</v>
      </c>
      <c r="M112" s="7">
        <v>0</v>
      </c>
    </row>
    <row r="113" spans="1:256" ht="33.75">
      <c r="A113" s="22">
        <v>66</v>
      </c>
      <c r="B113" s="2"/>
      <c r="C113" s="62"/>
      <c r="D113" s="1" t="s">
        <v>206</v>
      </c>
      <c r="E113" s="4" t="s">
        <v>12</v>
      </c>
      <c r="F113" s="3"/>
      <c r="G113" s="7">
        <f aca="true" t="shared" si="29" ref="G113:M115">G114</f>
        <v>2757.7</v>
      </c>
      <c r="H113" s="7">
        <f t="shared" si="29"/>
        <v>1677</v>
      </c>
      <c r="I113" s="7">
        <f t="shared" si="29"/>
        <v>2789</v>
      </c>
      <c r="J113" s="7">
        <f t="shared" si="29"/>
        <v>1073.9</v>
      </c>
      <c r="K113" s="7">
        <f t="shared" si="29"/>
        <v>1554</v>
      </c>
      <c r="L113" s="7">
        <f t="shared" si="29"/>
        <v>0</v>
      </c>
      <c r="M113" s="7">
        <f t="shared" si="29"/>
        <v>0</v>
      </c>
      <c r="IV113" s="5">
        <f>SUM(A113:IU113)</f>
        <v>9917.6</v>
      </c>
    </row>
    <row r="114" spans="1:13" ht="45">
      <c r="A114" s="108">
        <v>67</v>
      </c>
      <c r="B114" s="2"/>
      <c r="C114" s="62" t="s">
        <v>12</v>
      </c>
      <c r="D114" s="1" t="s">
        <v>205</v>
      </c>
      <c r="E114" s="4" t="s">
        <v>12</v>
      </c>
      <c r="F114" s="3" t="s">
        <v>165</v>
      </c>
      <c r="G114" s="7">
        <v>2757.7</v>
      </c>
      <c r="H114" s="7">
        <v>1677</v>
      </c>
      <c r="I114" s="7">
        <v>2789</v>
      </c>
      <c r="J114" s="7">
        <v>1073.9</v>
      </c>
      <c r="K114" s="7">
        <v>1554</v>
      </c>
      <c r="L114" s="7">
        <v>0</v>
      </c>
      <c r="M114" s="7">
        <v>0</v>
      </c>
    </row>
    <row r="115" spans="1:256" ht="33.75">
      <c r="A115" s="22">
        <v>68</v>
      </c>
      <c r="B115" s="2"/>
      <c r="C115" s="62"/>
      <c r="D115" s="1" t="s">
        <v>204</v>
      </c>
      <c r="E115" s="4" t="s">
        <v>184</v>
      </c>
      <c r="F115" s="3"/>
      <c r="G115" s="7">
        <f t="shared" si="29"/>
        <v>11082</v>
      </c>
      <c r="H115" s="7">
        <f t="shared" si="29"/>
        <v>9560</v>
      </c>
      <c r="I115" s="7">
        <f t="shared" si="29"/>
        <v>11843.4</v>
      </c>
      <c r="J115" s="7">
        <f t="shared" si="29"/>
        <v>1073.9</v>
      </c>
      <c r="K115" s="7">
        <f t="shared" si="29"/>
        <v>11907.8</v>
      </c>
      <c r="L115" s="7">
        <f t="shared" si="29"/>
        <v>8700.8</v>
      </c>
      <c r="M115" s="7">
        <f t="shared" si="29"/>
        <v>2385.4</v>
      </c>
      <c r="IV115" s="5">
        <f>SUM(A115:IU115)</f>
        <v>56621.30000000001</v>
      </c>
    </row>
    <row r="116" spans="1:13" ht="45">
      <c r="A116" s="22">
        <v>69</v>
      </c>
      <c r="B116" s="2"/>
      <c r="C116" s="62" t="s">
        <v>183</v>
      </c>
      <c r="D116" s="1" t="s">
        <v>203</v>
      </c>
      <c r="E116" s="4" t="s">
        <v>184</v>
      </c>
      <c r="F116" s="3" t="s">
        <v>165</v>
      </c>
      <c r="G116" s="7">
        <v>11082</v>
      </c>
      <c r="H116" s="7">
        <v>9560</v>
      </c>
      <c r="I116" s="7">
        <v>11843.4</v>
      </c>
      <c r="J116" s="7">
        <v>1073.9</v>
      </c>
      <c r="K116" s="7">
        <v>11907.8</v>
      </c>
      <c r="L116" s="7">
        <v>8700.8</v>
      </c>
      <c r="M116" s="7">
        <v>2385.4</v>
      </c>
    </row>
    <row r="117" spans="1:13" s="42" customFormat="1" ht="21">
      <c r="A117" s="108">
        <v>70</v>
      </c>
      <c r="B117" s="40"/>
      <c r="C117" s="59" t="s">
        <v>53</v>
      </c>
      <c r="D117" s="39"/>
      <c r="E117" s="46"/>
      <c r="F117" s="45"/>
      <c r="G117" s="41">
        <f aca="true" t="shared" si="30" ref="G117:L117">G118+G120+G124+G122</f>
        <v>4485.6</v>
      </c>
      <c r="H117" s="41">
        <f t="shared" si="30"/>
        <v>14680.7</v>
      </c>
      <c r="I117" s="41">
        <f t="shared" si="30"/>
        <v>15257.800000000001</v>
      </c>
      <c r="J117" s="41">
        <f t="shared" si="30"/>
        <v>0</v>
      </c>
      <c r="K117" s="41">
        <f t="shared" si="30"/>
        <v>210.9</v>
      </c>
      <c r="L117" s="41">
        <f t="shared" si="30"/>
        <v>210.9</v>
      </c>
      <c r="M117" s="41">
        <f>M118+M120+M124+M122</f>
        <v>210.9</v>
      </c>
    </row>
    <row r="118" spans="1:13" ht="45" customHeight="1" hidden="1">
      <c r="A118" s="22">
        <v>113</v>
      </c>
      <c r="B118" s="2"/>
      <c r="C118" s="149" t="s">
        <v>100</v>
      </c>
      <c r="D118" s="1" t="s">
        <v>161</v>
      </c>
      <c r="E118" s="4" t="s">
        <v>100</v>
      </c>
      <c r="F118" s="3"/>
      <c r="G118" s="7">
        <f aca="true" t="shared" si="31" ref="G118:M118">G119</f>
        <v>0</v>
      </c>
      <c r="H118" s="113">
        <f t="shared" si="31"/>
        <v>0</v>
      </c>
      <c r="I118" s="113">
        <f t="shared" si="31"/>
        <v>0</v>
      </c>
      <c r="J118" s="113">
        <f t="shared" si="31"/>
        <v>0</v>
      </c>
      <c r="K118" s="7">
        <f t="shared" si="31"/>
        <v>0</v>
      </c>
      <c r="L118" s="7">
        <f t="shared" si="31"/>
        <v>0</v>
      </c>
      <c r="M118" s="7">
        <f t="shared" si="31"/>
        <v>0</v>
      </c>
    </row>
    <row r="119" spans="1:13" ht="45" customHeight="1" hidden="1">
      <c r="A119" s="22">
        <v>114</v>
      </c>
      <c r="B119" s="2"/>
      <c r="C119" s="150"/>
      <c r="D119" s="1" t="s">
        <v>162</v>
      </c>
      <c r="E119" s="4" t="s">
        <v>100</v>
      </c>
      <c r="F119" s="3" t="s">
        <v>165</v>
      </c>
      <c r="G119" s="7">
        <v>0</v>
      </c>
      <c r="H119" s="113">
        <v>0</v>
      </c>
      <c r="I119" s="113">
        <v>0</v>
      </c>
      <c r="J119" s="113">
        <v>0</v>
      </c>
      <c r="K119" s="7">
        <v>0</v>
      </c>
      <c r="L119" s="7">
        <v>0</v>
      </c>
      <c r="M119" s="7">
        <v>0</v>
      </c>
    </row>
    <row r="120" spans="1:13" ht="67.5" customHeight="1" hidden="1">
      <c r="A120" s="108">
        <v>115</v>
      </c>
      <c r="B120" s="2"/>
      <c r="C120" s="122" t="s">
        <v>13</v>
      </c>
      <c r="D120" s="1" t="s">
        <v>163</v>
      </c>
      <c r="E120" s="4" t="s">
        <v>13</v>
      </c>
      <c r="F120" s="3"/>
      <c r="G120" s="7">
        <f aca="true" t="shared" si="32" ref="G120:M120">G121</f>
        <v>0</v>
      </c>
      <c r="H120" s="113">
        <f t="shared" si="32"/>
        <v>0</v>
      </c>
      <c r="I120" s="113">
        <f t="shared" si="32"/>
        <v>0</v>
      </c>
      <c r="J120" s="113">
        <f t="shared" si="32"/>
        <v>0</v>
      </c>
      <c r="K120" s="7">
        <f t="shared" si="32"/>
        <v>0</v>
      </c>
      <c r="L120" s="7">
        <f t="shared" si="32"/>
        <v>0</v>
      </c>
      <c r="M120" s="7">
        <f t="shared" si="32"/>
        <v>0</v>
      </c>
    </row>
    <row r="121" spans="1:13" ht="67.5" customHeight="1" hidden="1">
      <c r="A121" s="22">
        <v>116</v>
      </c>
      <c r="B121" s="2"/>
      <c r="C121" s="123"/>
      <c r="D121" s="1" t="s">
        <v>164</v>
      </c>
      <c r="E121" s="4" t="s">
        <v>13</v>
      </c>
      <c r="F121" s="3" t="s">
        <v>165</v>
      </c>
      <c r="G121" s="7">
        <v>0</v>
      </c>
      <c r="H121" s="113">
        <v>0</v>
      </c>
      <c r="I121" s="113">
        <v>0</v>
      </c>
      <c r="J121" s="113">
        <v>0</v>
      </c>
      <c r="K121" s="7">
        <v>0</v>
      </c>
      <c r="L121" s="7">
        <v>0</v>
      </c>
      <c r="M121" s="7">
        <v>0</v>
      </c>
    </row>
    <row r="122" spans="1:13" ht="33.75">
      <c r="A122" s="22">
        <v>71</v>
      </c>
      <c r="B122" s="2"/>
      <c r="C122" s="122" t="s">
        <v>189</v>
      </c>
      <c r="D122" s="1" t="s">
        <v>202</v>
      </c>
      <c r="E122" s="4" t="s">
        <v>190</v>
      </c>
      <c r="F122" s="3"/>
      <c r="G122" s="7">
        <f aca="true" t="shared" si="33" ref="G122:M122">G123</f>
        <v>1107.4</v>
      </c>
      <c r="H122" s="7">
        <f t="shared" si="33"/>
        <v>1479.6</v>
      </c>
      <c r="I122" s="7">
        <f t="shared" si="33"/>
        <v>1479.6</v>
      </c>
      <c r="J122" s="7">
        <f t="shared" si="33"/>
        <v>0</v>
      </c>
      <c r="K122" s="7">
        <f t="shared" si="33"/>
        <v>0</v>
      </c>
      <c r="L122" s="7">
        <f t="shared" si="33"/>
        <v>0</v>
      </c>
      <c r="M122" s="7">
        <f t="shared" si="33"/>
        <v>0</v>
      </c>
    </row>
    <row r="123" spans="1:13" ht="45">
      <c r="A123" s="108">
        <v>72</v>
      </c>
      <c r="B123" s="2"/>
      <c r="C123" s="123"/>
      <c r="D123" s="1" t="s">
        <v>201</v>
      </c>
      <c r="E123" s="4" t="s">
        <v>190</v>
      </c>
      <c r="F123" s="3" t="s">
        <v>165</v>
      </c>
      <c r="G123" s="7">
        <v>1107.4</v>
      </c>
      <c r="H123" s="7">
        <v>1479.6</v>
      </c>
      <c r="I123" s="7">
        <v>1479.6</v>
      </c>
      <c r="J123" s="7">
        <v>0</v>
      </c>
      <c r="K123" s="7">
        <v>0</v>
      </c>
      <c r="L123" s="7">
        <v>0</v>
      </c>
      <c r="M123" s="7">
        <v>0</v>
      </c>
    </row>
    <row r="124" spans="1:13" ht="22.5">
      <c r="A124" s="22">
        <v>73</v>
      </c>
      <c r="B124" s="2"/>
      <c r="C124" s="122" t="s">
        <v>14</v>
      </c>
      <c r="D124" s="1" t="s">
        <v>200</v>
      </c>
      <c r="E124" s="4" t="s">
        <v>14</v>
      </c>
      <c r="F124" s="3"/>
      <c r="G124" s="7">
        <f aca="true" t="shared" si="34" ref="G124:M124">G125</f>
        <v>3378.2</v>
      </c>
      <c r="H124" s="7">
        <f t="shared" si="34"/>
        <v>13201.1</v>
      </c>
      <c r="I124" s="7">
        <f t="shared" si="34"/>
        <v>13778.2</v>
      </c>
      <c r="J124" s="7">
        <f t="shared" si="34"/>
        <v>0</v>
      </c>
      <c r="K124" s="7">
        <f t="shared" si="34"/>
        <v>210.9</v>
      </c>
      <c r="L124" s="7">
        <f t="shared" si="34"/>
        <v>210.9</v>
      </c>
      <c r="M124" s="7">
        <f t="shared" si="34"/>
        <v>210.9</v>
      </c>
    </row>
    <row r="125" spans="1:13" ht="45">
      <c r="A125" s="22">
        <v>74</v>
      </c>
      <c r="B125" s="2"/>
      <c r="C125" s="137"/>
      <c r="D125" s="1" t="s">
        <v>199</v>
      </c>
      <c r="E125" s="4" t="s">
        <v>14</v>
      </c>
      <c r="F125" s="3" t="s">
        <v>165</v>
      </c>
      <c r="G125" s="7">
        <v>3378.2</v>
      </c>
      <c r="H125" s="7">
        <v>13201.1</v>
      </c>
      <c r="I125" s="7">
        <v>13778.2</v>
      </c>
      <c r="J125" s="7">
        <v>0</v>
      </c>
      <c r="K125" s="7">
        <v>210.9</v>
      </c>
      <c r="L125" s="7">
        <v>210.9</v>
      </c>
      <c r="M125" s="7">
        <v>210.9</v>
      </c>
    </row>
    <row r="126" spans="1:13" s="42" customFormat="1" ht="21">
      <c r="A126" s="108">
        <v>75</v>
      </c>
      <c r="B126" s="40"/>
      <c r="C126" s="59" t="s">
        <v>54</v>
      </c>
      <c r="D126" s="39"/>
      <c r="E126" s="46"/>
      <c r="F126" s="45"/>
      <c r="G126" s="41">
        <f aca="true" t="shared" si="35" ref="G126:L126">G127+G129</f>
        <v>214.70000000000002</v>
      </c>
      <c r="H126" s="41">
        <f t="shared" si="35"/>
        <v>185.4</v>
      </c>
      <c r="I126" s="41">
        <f t="shared" si="35"/>
        <v>232.8</v>
      </c>
      <c r="J126" s="41">
        <f t="shared" si="35"/>
        <v>183</v>
      </c>
      <c r="K126" s="41">
        <f t="shared" si="35"/>
        <v>233</v>
      </c>
      <c r="L126" s="41">
        <f t="shared" si="35"/>
        <v>238.8</v>
      </c>
      <c r="M126" s="41">
        <f>M127+M129</f>
        <v>245.4</v>
      </c>
    </row>
    <row r="127" spans="1:13" ht="45">
      <c r="A127" s="22">
        <v>76</v>
      </c>
      <c r="B127" s="2"/>
      <c r="C127" s="62"/>
      <c r="D127" s="1" t="s">
        <v>198</v>
      </c>
      <c r="E127" s="4" t="s">
        <v>15</v>
      </c>
      <c r="F127" s="3"/>
      <c r="G127" s="7">
        <f aca="true" t="shared" si="36" ref="G127:M127">G128</f>
        <v>55.4</v>
      </c>
      <c r="H127" s="7">
        <f t="shared" si="36"/>
        <v>63.5</v>
      </c>
      <c r="I127" s="7">
        <f t="shared" si="36"/>
        <v>69.5</v>
      </c>
      <c r="J127" s="7">
        <f t="shared" si="36"/>
        <v>44.8</v>
      </c>
      <c r="K127" s="7">
        <f t="shared" si="36"/>
        <v>62.9</v>
      </c>
      <c r="L127" s="7">
        <f t="shared" si="36"/>
        <v>62.9</v>
      </c>
      <c r="M127" s="7">
        <f t="shared" si="36"/>
        <v>62.9</v>
      </c>
    </row>
    <row r="128" spans="1:13" ht="45">
      <c r="A128" s="22">
        <v>77</v>
      </c>
      <c r="B128" s="2"/>
      <c r="C128" s="62" t="s">
        <v>15</v>
      </c>
      <c r="D128" s="1" t="s">
        <v>197</v>
      </c>
      <c r="E128" s="4" t="s">
        <v>15</v>
      </c>
      <c r="F128" s="3" t="s">
        <v>165</v>
      </c>
      <c r="G128" s="7">
        <v>55.4</v>
      </c>
      <c r="H128" s="7">
        <v>63.5</v>
      </c>
      <c r="I128" s="7">
        <v>69.5</v>
      </c>
      <c r="J128" s="7">
        <v>44.8</v>
      </c>
      <c r="K128" s="7">
        <v>62.9</v>
      </c>
      <c r="L128" s="7">
        <v>62.9</v>
      </c>
      <c r="M128" s="7">
        <v>62.9</v>
      </c>
    </row>
    <row r="129" spans="1:13" ht="45">
      <c r="A129" s="108">
        <v>78</v>
      </c>
      <c r="B129" s="2"/>
      <c r="C129" s="62"/>
      <c r="D129" s="1" t="s">
        <v>196</v>
      </c>
      <c r="E129" s="4" t="s">
        <v>98</v>
      </c>
      <c r="F129" s="3"/>
      <c r="G129" s="7">
        <f aca="true" t="shared" si="37" ref="G129:M129">G130</f>
        <v>159.3</v>
      </c>
      <c r="H129" s="7">
        <f t="shared" si="37"/>
        <v>121.9</v>
      </c>
      <c r="I129" s="7">
        <f t="shared" si="37"/>
        <v>163.3</v>
      </c>
      <c r="J129" s="7">
        <f t="shared" si="37"/>
        <v>138.2</v>
      </c>
      <c r="K129" s="7">
        <f t="shared" si="37"/>
        <v>170.1</v>
      </c>
      <c r="L129" s="7">
        <f t="shared" si="37"/>
        <v>175.9</v>
      </c>
      <c r="M129" s="7">
        <f t="shared" si="37"/>
        <v>182.5</v>
      </c>
    </row>
    <row r="130" spans="1:13" ht="45">
      <c r="A130" s="22">
        <v>79</v>
      </c>
      <c r="B130" s="2"/>
      <c r="C130" s="62" t="s">
        <v>98</v>
      </c>
      <c r="D130" s="1" t="s">
        <v>195</v>
      </c>
      <c r="E130" s="4" t="s">
        <v>98</v>
      </c>
      <c r="F130" s="3" t="s">
        <v>165</v>
      </c>
      <c r="G130" s="7">
        <v>159.3</v>
      </c>
      <c r="H130" s="7">
        <v>121.9</v>
      </c>
      <c r="I130" s="7">
        <v>163.3</v>
      </c>
      <c r="J130" s="7">
        <v>138.2</v>
      </c>
      <c r="K130" s="7">
        <v>170.1</v>
      </c>
      <c r="L130" s="7">
        <v>175.9</v>
      </c>
      <c r="M130" s="7">
        <v>182.5</v>
      </c>
    </row>
    <row r="131" spans="1:13" s="42" customFormat="1" ht="11.25">
      <c r="A131" s="22">
        <v>80</v>
      </c>
      <c r="B131" s="40"/>
      <c r="C131" s="103" t="s">
        <v>191</v>
      </c>
      <c r="D131" s="39"/>
      <c r="E131" s="46"/>
      <c r="F131" s="45"/>
      <c r="G131" s="41">
        <f aca="true" t="shared" si="38" ref="G131:M131">G132</f>
        <v>60</v>
      </c>
      <c r="H131" s="41">
        <f t="shared" si="38"/>
        <v>0</v>
      </c>
      <c r="I131" s="41">
        <f t="shared" si="38"/>
        <v>5500</v>
      </c>
      <c r="J131" s="41">
        <f t="shared" si="38"/>
        <v>0</v>
      </c>
      <c r="K131" s="41">
        <f t="shared" si="38"/>
        <v>0</v>
      </c>
      <c r="L131" s="41">
        <f t="shared" si="38"/>
        <v>0</v>
      </c>
      <c r="M131" s="41">
        <f t="shared" si="38"/>
        <v>0</v>
      </c>
    </row>
    <row r="132" spans="1:13" ht="11.25">
      <c r="A132" s="108">
        <v>81</v>
      </c>
      <c r="B132" s="2"/>
      <c r="C132" s="147" t="s">
        <v>192</v>
      </c>
      <c r="D132" s="11" t="s">
        <v>222</v>
      </c>
      <c r="E132" s="12"/>
      <c r="F132" s="20"/>
      <c r="G132" s="7">
        <f aca="true" t="shared" si="39" ref="G132:L132">G133+G134</f>
        <v>60</v>
      </c>
      <c r="H132" s="7">
        <f t="shared" si="39"/>
        <v>0</v>
      </c>
      <c r="I132" s="7">
        <f t="shared" si="39"/>
        <v>5500</v>
      </c>
      <c r="J132" s="7">
        <f t="shared" si="39"/>
        <v>0</v>
      </c>
      <c r="K132" s="7">
        <f t="shared" si="39"/>
        <v>0</v>
      </c>
      <c r="L132" s="7">
        <f t="shared" si="39"/>
        <v>0</v>
      </c>
      <c r="M132" s="7">
        <f>M133+M134</f>
        <v>0</v>
      </c>
    </row>
    <row r="133" spans="1:13" ht="45" customHeight="1">
      <c r="A133" s="22">
        <v>82</v>
      </c>
      <c r="B133" s="2"/>
      <c r="C133" s="151"/>
      <c r="D133" s="11" t="s">
        <v>221</v>
      </c>
      <c r="E133" s="12" t="s">
        <v>193</v>
      </c>
      <c r="F133" s="122" t="s">
        <v>165</v>
      </c>
      <c r="G133" s="7">
        <v>60</v>
      </c>
      <c r="H133" s="7">
        <v>0</v>
      </c>
      <c r="I133" s="7">
        <v>0</v>
      </c>
      <c r="J133" s="7">
        <v>0</v>
      </c>
      <c r="K133" s="7">
        <v>0</v>
      </c>
      <c r="L133" s="7">
        <v>0</v>
      </c>
      <c r="M133" s="7">
        <v>0</v>
      </c>
    </row>
    <row r="134" spans="1:13" ht="45">
      <c r="A134" s="22">
        <v>83</v>
      </c>
      <c r="B134" s="2"/>
      <c r="C134" s="116"/>
      <c r="D134" s="11" t="s">
        <v>221</v>
      </c>
      <c r="E134" s="12" t="s">
        <v>216</v>
      </c>
      <c r="F134" s="123"/>
      <c r="G134" s="7">
        <v>0</v>
      </c>
      <c r="H134" s="7"/>
      <c r="I134" s="7">
        <v>5500</v>
      </c>
      <c r="J134" s="7">
        <v>0</v>
      </c>
      <c r="K134" s="7">
        <v>0</v>
      </c>
      <c r="L134" s="7">
        <v>0</v>
      </c>
      <c r="M134" s="7">
        <v>0</v>
      </c>
    </row>
    <row r="135" spans="1:13" s="42" customFormat="1" ht="21">
      <c r="A135" s="22">
        <v>84</v>
      </c>
      <c r="B135" s="40"/>
      <c r="C135" s="103" t="s">
        <v>55</v>
      </c>
      <c r="D135" s="39"/>
      <c r="E135" s="46"/>
      <c r="F135" s="45"/>
      <c r="G135" s="41">
        <f>G136</f>
        <v>25.9</v>
      </c>
      <c r="H135" s="41">
        <f aca="true" t="shared" si="40" ref="G135:M136">H136</f>
        <v>37.1</v>
      </c>
      <c r="I135" s="41">
        <f t="shared" si="40"/>
        <v>37.1</v>
      </c>
      <c r="J135" s="41">
        <f t="shared" si="40"/>
        <v>0</v>
      </c>
      <c r="K135" s="41">
        <f t="shared" si="40"/>
        <v>0</v>
      </c>
      <c r="L135" s="41">
        <f t="shared" si="40"/>
        <v>0</v>
      </c>
      <c r="M135" s="41">
        <f t="shared" si="40"/>
        <v>0</v>
      </c>
    </row>
    <row r="136" spans="1:13" ht="22.5">
      <c r="A136" s="108">
        <v>85</v>
      </c>
      <c r="B136" s="2"/>
      <c r="C136" s="147" t="s">
        <v>16</v>
      </c>
      <c r="D136" s="11" t="s">
        <v>220</v>
      </c>
      <c r="E136" s="12" t="s">
        <v>16</v>
      </c>
      <c r="F136" s="20"/>
      <c r="G136" s="7">
        <f t="shared" si="40"/>
        <v>25.9</v>
      </c>
      <c r="H136" s="7">
        <f t="shared" si="40"/>
        <v>37.1</v>
      </c>
      <c r="I136" s="7">
        <f t="shared" si="40"/>
        <v>37.1</v>
      </c>
      <c r="J136" s="7">
        <f t="shared" si="40"/>
        <v>0</v>
      </c>
      <c r="K136" s="7">
        <f t="shared" si="40"/>
        <v>0</v>
      </c>
      <c r="L136" s="7">
        <f t="shared" si="40"/>
        <v>0</v>
      </c>
      <c r="M136" s="7">
        <f t="shared" si="40"/>
        <v>0</v>
      </c>
    </row>
    <row r="137" spans="1:13" ht="45">
      <c r="A137" s="22">
        <v>86</v>
      </c>
      <c r="B137" s="2"/>
      <c r="C137" s="151"/>
      <c r="D137" s="11" t="s">
        <v>219</v>
      </c>
      <c r="E137" s="12" t="s">
        <v>16</v>
      </c>
      <c r="F137" s="3" t="s">
        <v>165</v>
      </c>
      <c r="G137" s="7">
        <v>25.9</v>
      </c>
      <c r="H137" s="7">
        <v>37.1</v>
      </c>
      <c r="I137" s="7">
        <v>37.1</v>
      </c>
      <c r="J137" s="7">
        <v>0</v>
      </c>
      <c r="K137" s="7">
        <v>0</v>
      </c>
      <c r="L137" s="7">
        <v>0</v>
      </c>
      <c r="M137" s="7">
        <v>0</v>
      </c>
    </row>
    <row r="138" spans="1:13" ht="31.5">
      <c r="A138" s="22">
        <v>87</v>
      </c>
      <c r="B138" s="104"/>
      <c r="C138" s="103" t="s">
        <v>99</v>
      </c>
      <c r="D138" s="105"/>
      <c r="E138" s="106"/>
      <c r="F138" s="107"/>
      <c r="G138" s="101">
        <f aca="true" t="shared" si="41" ref="G138:M139">G139</f>
        <v>-0.1</v>
      </c>
      <c r="H138" s="101">
        <f t="shared" si="41"/>
        <v>0</v>
      </c>
      <c r="I138" s="101">
        <f t="shared" si="41"/>
        <v>0</v>
      </c>
      <c r="J138" s="101">
        <f t="shared" si="41"/>
        <v>0</v>
      </c>
      <c r="K138" s="101">
        <f t="shared" si="41"/>
        <v>0</v>
      </c>
      <c r="L138" s="101">
        <f t="shared" si="41"/>
        <v>0</v>
      </c>
      <c r="M138" s="101">
        <f t="shared" si="41"/>
        <v>0</v>
      </c>
    </row>
    <row r="139" spans="1:13" ht="56.25">
      <c r="A139" s="108">
        <v>88</v>
      </c>
      <c r="B139" s="2"/>
      <c r="C139" s="147" t="s">
        <v>17</v>
      </c>
      <c r="D139" s="11" t="s">
        <v>194</v>
      </c>
      <c r="E139" s="12" t="s">
        <v>17</v>
      </c>
      <c r="F139" s="20"/>
      <c r="G139" s="7">
        <f t="shared" si="41"/>
        <v>-0.1</v>
      </c>
      <c r="H139" s="7">
        <f t="shared" si="41"/>
        <v>0</v>
      </c>
      <c r="I139" s="7">
        <f t="shared" si="41"/>
        <v>0</v>
      </c>
      <c r="J139" s="7">
        <f t="shared" si="41"/>
        <v>0</v>
      </c>
      <c r="K139" s="7">
        <f t="shared" si="41"/>
        <v>0</v>
      </c>
      <c r="L139" s="7">
        <f t="shared" si="41"/>
        <v>0</v>
      </c>
      <c r="M139" s="7">
        <f t="shared" si="41"/>
        <v>0</v>
      </c>
    </row>
    <row r="140" spans="1:13" ht="56.25">
      <c r="A140" s="22">
        <v>89</v>
      </c>
      <c r="B140" s="2"/>
      <c r="C140" s="148"/>
      <c r="D140" s="11" t="s">
        <v>218</v>
      </c>
      <c r="E140" s="12" t="s">
        <v>17</v>
      </c>
      <c r="F140" s="3" t="s">
        <v>165</v>
      </c>
      <c r="G140" s="7">
        <v>-0.1</v>
      </c>
      <c r="H140" s="7">
        <v>0</v>
      </c>
      <c r="I140" s="7">
        <v>0</v>
      </c>
      <c r="J140" s="7">
        <v>0</v>
      </c>
      <c r="K140" s="7">
        <v>0</v>
      </c>
      <c r="L140" s="7">
        <v>0</v>
      </c>
      <c r="M140" s="7">
        <v>0</v>
      </c>
    </row>
    <row r="141" spans="1:13" s="55" customFormat="1" ht="24.75" customHeight="1">
      <c r="A141" s="22">
        <v>90</v>
      </c>
      <c r="B141" s="51"/>
      <c r="C141" s="59" t="s">
        <v>64</v>
      </c>
      <c r="D141" s="50"/>
      <c r="E141" s="52"/>
      <c r="F141" s="53"/>
      <c r="G141" s="54">
        <f>G138+G135+G126+G117+G110+G107+G104+G100+G97+G93+G90+G86+G82+G79+G76+G73+G70+G66+G63+G60+G55+G50+G45+G40+G23+G6+G131</f>
        <v>22482.51</v>
      </c>
      <c r="H141" s="54">
        <f>H138+H135+H126+H117+H110+H107+H104+H100+H97+H93+H90+H86+H82+H79+H76+H73+H70+H66+H63+H60+H55+H50+H45+H40+H23+H6+H131</f>
        <v>29400.01</v>
      </c>
      <c r="I141" s="54">
        <f>I138+I135+I126+I117+I110+I107+I104+I100+I97+I93+I90+I86+I82+I79+I76+I73+I70+I66+I63+I60+I55+I50+I45+I40+I23+I6+I131</f>
        <v>39611.899999999994</v>
      </c>
      <c r="J141" s="114">
        <f>J138+J135+J126+J117+J110+J107+J104+J100+J97+J93+J90+J86+J82+J79+J76+J73+J70+J66+J63+J60+J55+J50+J45+J40+J23+J6</f>
        <v>12439.8</v>
      </c>
      <c r="K141" s="54">
        <f>K138+K135+K126+K117+K110+K107+K104+K100+K97+K93+K90+K86+K82+K79+K76+K73+K70+K66+K63+K60+K55+K50+K45+K40+K23+K6</f>
        <v>17801.699999999997</v>
      </c>
      <c r="L141" s="54">
        <f>L138+L135+L126+L117+L110+L107+L104+L100+L97+L93+L90+L86+L82+L79+L76+L73+L70+L66+L63+L60+L55+L50+L45+L40+L23+L6</f>
        <v>13192.5</v>
      </c>
      <c r="M141" s="54">
        <f>M138+M135+M126+M117+M110+M107+M104+M100+M97+M93+M90+M86+M82+M79+M76+M73+M70+M66+M63+M60+M55+M50+M45+M40+M23+M6</f>
        <v>7085.700000000001</v>
      </c>
    </row>
    <row r="142" spans="3:13" ht="11.25">
      <c r="C142" s="124" t="s">
        <v>34</v>
      </c>
      <c r="D142" s="124"/>
      <c r="E142" s="124"/>
      <c r="F142" s="124"/>
      <c r="G142" s="124"/>
      <c r="H142" s="124"/>
      <c r="I142" s="124"/>
      <c r="J142" s="15"/>
      <c r="K142" s="15"/>
      <c r="L142" s="15"/>
      <c r="M142" s="15"/>
    </row>
    <row r="143" spans="3:13" ht="12.75">
      <c r="C143" s="14"/>
      <c r="D143" s="74"/>
      <c r="E143" s="16"/>
      <c r="F143" s="17"/>
      <c r="G143" s="15"/>
      <c r="H143" s="15"/>
      <c r="I143" s="15"/>
      <c r="J143" s="15"/>
      <c r="K143" s="15"/>
      <c r="L143" s="15"/>
      <c r="M143" s="15"/>
    </row>
    <row r="144" spans="3:13" ht="12.75">
      <c r="C144" s="14"/>
      <c r="D144" s="75"/>
      <c r="E144" s="16"/>
      <c r="F144" s="17"/>
      <c r="G144" s="15"/>
      <c r="H144" s="15"/>
      <c r="I144" s="15"/>
      <c r="J144" s="15"/>
      <c r="K144" s="15"/>
      <c r="L144" s="15"/>
      <c r="M144" s="15"/>
    </row>
    <row r="145" spans="3:13" ht="11.25" hidden="1">
      <c r="C145" s="14"/>
      <c r="E145" s="16"/>
      <c r="F145" s="17"/>
      <c r="G145" s="15"/>
      <c r="H145" s="15"/>
      <c r="I145" s="15"/>
      <c r="J145" s="15"/>
      <c r="K145" s="15"/>
      <c r="L145" s="15"/>
      <c r="M145" s="15"/>
    </row>
    <row r="146" spans="3:13" ht="12.75" hidden="1">
      <c r="C146" s="14"/>
      <c r="D146" s="75"/>
      <c r="E146" s="16"/>
      <c r="F146" s="17"/>
      <c r="G146" s="15"/>
      <c r="H146" s="15"/>
      <c r="I146" s="15"/>
      <c r="J146" s="15"/>
      <c r="K146" s="15"/>
      <c r="L146" s="15"/>
      <c r="M146" s="15"/>
    </row>
    <row r="147" spans="1:13" ht="23.25" customHeight="1" hidden="1">
      <c r="A147" s="5">
        <f>A6</f>
        <v>1</v>
      </c>
      <c r="B147" s="90">
        <v>101</v>
      </c>
      <c r="C147" s="90" t="str">
        <f>C6</f>
        <v>Налог на доходы физических лиц</v>
      </c>
      <c r="D147" s="90"/>
      <c r="E147" s="90"/>
      <c r="F147" s="90"/>
      <c r="G147" s="76">
        <f aca="true" t="shared" si="42" ref="G147:L147">G6</f>
        <v>2309.4100000000003</v>
      </c>
      <c r="H147" s="76">
        <f t="shared" si="42"/>
        <v>1983.9099999999999</v>
      </c>
      <c r="I147" s="76">
        <f t="shared" si="42"/>
        <v>2370</v>
      </c>
      <c r="J147" s="76">
        <f t="shared" si="42"/>
        <v>2175</v>
      </c>
      <c r="K147" s="76">
        <f t="shared" si="42"/>
        <v>2570</v>
      </c>
      <c r="L147" s="76">
        <f t="shared" si="42"/>
        <v>2670</v>
      </c>
      <c r="M147" s="76">
        <f>M6</f>
        <v>2780</v>
      </c>
    </row>
    <row r="148" spans="1:13" ht="23.25" customHeight="1" hidden="1">
      <c r="A148" s="5">
        <f>A23</f>
        <v>10</v>
      </c>
      <c r="B148" s="90">
        <v>103</v>
      </c>
      <c r="C148" s="90" t="str">
        <f>C23</f>
        <v>Акцизы по подакцизным товарам (продукции), производимым на территории Российской Федерации</v>
      </c>
      <c r="D148" s="90"/>
      <c r="E148" s="90"/>
      <c r="F148" s="90"/>
      <c r="G148" s="76">
        <f aca="true" t="shared" si="43" ref="G148:L148">G23</f>
        <v>668.5</v>
      </c>
      <c r="H148" s="76">
        <f t="shared" si="43"/>
        <v>618.6000000000001</v>
      </c>
      <c r="I148" s="76">
        <f t="shared" si="43"/>
        <v>741.5</v>
      </c>
      <c r="J148" s="76">
        <f t="shared" si="43"/>
        <v>663</v>
      </c>
      <c r="K148" s="76">
        <f t="shared" si="43"/>
        <v>1090</v>
      </c>
      <c r="L148" s="76">
        <f t="shared" si="43"/>
        <v>1142</v>
      </c>
      <c r="M148" s="76">
        <f>M23</f>
        <v>1234</v>
      </c>
    </row>
    <row r="149" spans="1:13" ht="23.25" customHeight="1" hidden="1">
      <c r="A149" s="5">
        <f>A45</f>
        <v>32</v>
      </c>
      <c r="B149" s="90">
        <v>10601</v>
      </c>
      <c r="C149" s="90" t="str">
        <f>C45</f>
        <v>Налог на имущество физических лиц</v>
      </c>
      <c r="D149" s="90"/>
      <c r="E149" s="90"/>
      <c r="F149" s="90"/>
      <c r="G149" s="76">
        <f aca="true" t="shared" si="44" ref="G149:L149">G45</f>
        <v>42.2</v>
      </c>
      <c r="H149" s="76">
        <f t="shared" si="44"/>
        <v>18</v>
      </c>
      <c r="I149" s="76">
        <f t="shared" si="44"/>
        <v>41</v>
      </c>
      <c r="J149" s="76">
        <f t="shared" si="44"/>
        <v>35</v>
      </c>
      <c r="K149" s="76">
        <f t="shared" si="44"/>
        <v>137</v>
      </c>
      <c r="L149" s="76">
        <f t="shared" si="44"/>
        <v>130</v>
      </c>
      <c r="M149" s="76">
        <f>M45</f>
        <v>130</v>
      </c>
    </row>
    <row r="150" spans="1:13" ht="23.25" customHeight="1" hidden="1">
      <c r="A150" s="77">
        <f>A50</f>
        <v>37</v>
      </c>
      <c r="B150" s="91" t="s">
        <v>166</v>
      </c>
      <c r="C150" s="91" t="str">
        <f>C50</f>
        <v>Земельный налог с организаций</v>
      </c>
      <c r="D150" s="91"/>
      <c r="E150" s="91"/>
      <c r="F150" s="91"/>
      <c r="G150" s="78">
        <f aca="true" t="shared" si="45" ref="G150:L150">G50</f>
        <v>44.1</v>
      </c>
      <c r="H150" s="78">
        <f t="shared" si="45"/>
        <v>50.8</v>
      </c>
      <c r="I150" s="78">
        <f t="shared" si="45"/>
        <v>61</v>
      </c>
      <c r="J150" s="78">
        <f t="shared" si="45"/>
        <v>25</v>
      </c>
      <c r="K150" s="78">
        <f t="shared" si="45"/>
        <v>65</v>
      </c>
      <c r="L150" s="78">
        <f t="shared" si="45"/>
        <v>65</v>
      </c>
      <c r="M150" s="78">
        <f>M50</f>
        <v>65</v>
      </c>
    </row>
    <row r="151" spans="1:13" ht="23.25" customHeight="1" hidden="1">
      <c r="A151" s="77">
        <f>A55</f>
        <v>42</v>
      </c>
      <c r="B151" s="91" t="s">
        <v>167</v>
      </c>
      <c r="C151" s="91" t="str">
        <f>C55</f>
        <v>Земельный налог с физических лиц</v>
      </c>
      <c r="D151" s="91"/>
      <c r="E151" s="91"/>
      <c r="F151" s="91"/>
      <c r="G151" s="78">
        <f aca="true" t="shared" si="46" ref="G151:L151">G55</f>
        <v>417.1</v>
      </c>
      <c r="H151" s="78">
        <f t="shared" si="46"/>
        <v>4.6</v>
      </c>
      <c r="I151" s="78">
        <f t="shared" si="46"/>
        <v>13</v>
      </c>
      <c r="J151" s="78">
        <f t="shared" si="46"/>
        <v>65</v>
      </c>
      <c r="K151" s="78">
        <f t="shared" si="46"/>
        <v>9</v>
      </c>
      <c r="L151" s="78">
        <f t="shared" si="46"/>
        <v>10</v>
      </c>
      <c r="M151" s="78">
        <f>M55</f>
        <v>10</v>
      </c>
    </row>
    <row r="152" spans="1:13" ht="23.25" customHeight="1" hidden="1">
      <c r="A152" s="79">
        <f>A60</f>
        <v>47</v>
      </c>
      <c r="B152" s="92">
        <v>108</v>
      </c>
      <c r="C152" s="92" t="str">
        <f>C60</f>
        <v>Государственная пошлина за совершение нотариальных действий (за исключением действий, совершаемых консульскими учреждениями Российской Федерации)</v>
      </c>
      <c r="D152" s="92"/>
      <c r="E152" s="92"/>
      <c r="F152" s="92"/>
      <c r="G152" s="80">
        <f aca="true" t="shared" si="47" ref="G152:L152">G60</f>
        <v>8.5</v>
      </c>
      <c r="H152" s="80">
        <f t="shared" si="47"/>
        <v>2.6</v>
      </c>
      <c r="I152" s="80">
        <f t="shared" si="47"/>
        <v>6</v>
      </c>
      <c r="J152" s="80">
        <f t="shared" si="47"/>
        <v>20</v>
      </c>
      <c r="K152" s="80">
        <f t="shared" si="47"/>
        <v>5</v>
      </c>
      <c r="L152" s="80">
        <f t="shared" si="47"/>
        <v>5</v>
      </c>
      <c r="M152" s="80">
        <f>M60</f>
        <v>5</v>
      </c>
    </row>
    <row r="153" spans="1:13" ht="23.25" customHeight="1" hidden="1">
      <c r="A153" s="79"/>
      <c r="B153" s="92"/>
      <c r="C153" s="93" t="s">
        <v>168</v>
      </c>
      <c r="D153" s="92"/>
      <c r="E153" s="92"/>
      <c r="F153" s="92"/>
      <c r="G153" s="81">
        <f aca="true" t="shared" si="48" ref="G153:L153">SUM(G147:G152)</f>
        <v>3489.81</v>
      </c>
      <c r="H153" s="81">
        <f t="shared" si="48"/>
        <v>2678.51</v>
      </c>
      <c r="I153" s="81">
        <f t="shared" si="48"/>
        <v>3232.5</v>
      </c>
      <c r="J153" s="81">
        <f t="shared" si="48"/>
        <v>2983</v>
      </c>
      <c r="K153" s="81">
        <f t="shared" si="48"/>
        <v>3876</v>
      </c>
      <c r="L153" s="81">
        <f t="shared" si="48"/>
        <v>4022</v>
      </c>
      <c r="M153" s="81">
        <f>SUM(M147:M152)</f>
        <v>4224</v>
      </c>
    </row>
    <row r="154" spans="1:13" ht="23.25" customHeight="1" hidden="1">
      <c r="A154" s="5">
        <f>A66</f>
        <v>50</v>
      </c>
      <c r="B154" s="90">
        <v>11105</v>
      </c>
      <c r="C154" s="90" t="str">
        <f>C66</f>
        <v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D154" s="90"/>
      <c r="E154" s="90"/>
      <c r="F154" s="90"/>
      <c r="G154" s="76">
        <f aca="true" t="shared" si="49" ref="G154:L154">G66</f>
        <v>0</v>
      </c>
      <c r="H154" s="76">
        <f t="shared" si="49"/>
        <v>257.4</v>
      </c>
      <c r="I154" s="76">
        <f t="shared" si="49"/>
        <v>390</v>
      </c>
      <c r="J154" s="76">
        <f t="shared" si="49"/>
        <v>0</v>
      </c>
      <c r="K154" s="76">
        <f t="shared" si="49"/>
        <v>0</v>
      </c>
      <c r="L154" s="76">
        <f t="shared" si="49"/>
        <v>0</v>
      </c>
      <c r="M154" s="76">
        <f>M66</f>
        <v>0</v>
      </c>
    </row>
    <row r="155" spans="1:13" ht="23.25" customHeight="1" hidden="1">
      <c r="A155" s="77">
        <f>A73</f>
        <v>53</v>
      </c>
      <c r="B155" s="91" t="s">
        <v>169</v>
      </c>
      <c r="C155" s="91" t="str">
        <f>C73</f>
        <v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D155" s="91"/>
      <c r="E155" s="91"/>
      <c r="F155" s="91"/>
      <c r="G155" s="78">
        <f aca="true" t="shared" si="50" ref="G155:L155">G73</f>
        <v>347.5</v>
      </c>
      <c r="H155" s="78">
        <f t="shared" si="50"/>
        <v>0</v>
      </c>
      <c r="I155" s="78">
        <f t="shared" si="50"/>
        <v>0</v>
      </c>
      <c r="J155" s="78">
        <f t="shared" si="50"/>
        <v>220</v>
      </c>
      <c r="K155" s="78">
        <f t="shared" si="50"/>
        <v>0</v>
      </c>
      <c r="L155" s="78">
        <f t="shared" si="50"/>
        <v>0</v>
      </c>
      <c r="M155" s="78">
        <f>M73</f>
        <v>0</v>
      </c>
    </row>
    <row r="156" spans="1:13" ht="23.25" customHeight="1" hidden="1">
      <c r="A156" s="77">
        <f>A76</f>
        <v>56</v>
      </c>
      <c r="B156" s="91" t="s">
        <v>170</v>
      </c>
      <c r="C156" s="91" t="str">
        <f>C76</f>
        <v>Прочие доходы от оказания платных услуг (работ) получателями средств бюджетов сельских поселений</v>
      </c>
      <c r="D156" s="91"/>
      <c r="E156" s="91"/>
      <c r="F156" s="91"/>
      <c r="G156" s="78">
        <f aca="true" t="shared" si="51" ref="G156:L156">G76</f>
        <v>14.1</v>
      </c>
      <c r="H156" s="78">
        <f t="shared" si="51"/>
        <v>23.9</v>
      </c>
      <c r="I156" s="78">
        <f t="shared" si="51"/>
        <v>28.8</v>
      </c>
      <c r="J156" s="78">
        <f t="shared" si="51"/>
        <v>14</v>
      </c>
      <c r="K156" s="78">
        <f t="shared" si="51"/>
        <v>20</v>
      </c>
      <c r="L156" s="78">
        <f t="shared" si="51"/>
        <v>20</v>
      </c>
      <c r="M156" s="78">
        <f>M76</f>
        <v>20</v>
      </c>
    </row>
    <row r="157" spans="1:13" ht="23.25" customHeight="1" hidden="1">
      <c r="A157" s="77"/>
      <c r="B157" s="91" t="s">
        <v>171</v>
      </c>
      <c r="C157" s="92" t="str">
        <f aca="true" t="shared" si="52" ref="C157:L157">C79</f>
        <v>Прочие доходы от компенсации затрат бюджетов сельских поселений</v>
      </c>
      <c r="D157" s="92">
        <f t="shared" si="52"/>
        <v>0</v>
      </c>
      <c r="E157" s="92">
        <f t="shared" si="52"/>
        <v>0</v>
      </c>
      <c r="F157" s="92">
        <f t="shared" si="52"/>
        <v>0</v>
      </c>
      <c r="G157" s="80">
        <f t="shared" si="52"/>
        <v>4.8</v>
      </c>
      <c r="H157" s="80">
        <f t="shared" si="52"/>
        <v>0</v>
      </c>
      <c r="I157" s="80">
        <f t="shared" si="52"/>
        <v>0</v>
      </c>
      <c r="J157" s="80">
        <f t="shared" si="52"/>
        <v>0</v>
      </c>
      <c r="K157" s="80">
        <f t="shared" si="52"/>
        <v>0</v>
      </c>
      <c r="L157" s="80">
        <f t="shared" si="52"/>
        <v>0</v>
      </c>
      <c r="M157" s="80">
        <f>M79</f>
        <v>0</v>
      </c>
    </row>
    <row r="158" spans="1:13" ht="23.25" customHeight="1" hidden="1">
      <c r="A158" s="77">
        <f>A86</f>
        <v>81</v>
      </c>
      <c r="B158" s="91" t="s">
        <v>172</v>
      </c>
      <c r="C158" s="91" t="str">
        <f>C86</f>
        <v>Доходы от продажи земельных участков, государственная собственность на которые не разграничена и которые расположены в границах сельских поселений</v>
      </c>
      <c r="D158" s="91"/>
      <c r="E158" s="91"/>
      <c r="F158" s="91"/>
      <c r="G158" s="78">
        <f aca="true" t="shared" si="53" ref="G158:L158">G86</f>
        <v>0</v>
      </c>
      <c r="H158" s="78">
        <f t="shared" si="53"/>
        <v>0</v>
      </c>
      <c r="I158" s="78">
        <f t="shared" si="53"/>
        <v>0</v>
      </c>
      <c r="J158" s="78">
        <f t="shared" si="53"/>
        <v>0</v>
      </c>
      <c r="K158" s="78">
        <f t="shared" si="53"/>
        <v>0</v>
      </c>
      <c r="L158" s="78">
        <f t="shared" si="53"/>
        <v>0</v>
      </c>
      <c r="M158" s="78">
        <f>M86</f>
        <v>0</v>
      </c>
    </row>
    <row r="159" spans="1:13" ht="23.25" customHeight="1" hidden="1">
      <c r="A159" s="5">
        <f>A100</f>
        <v>95</v>
      </c>
      <c r="B159" s="90">
        <v>116</v>
      </c>
      <c r="C159" s="90" t="str">
        <f>C100</f>
        <v>Прочие поступления от денежных взысканий (штрафов) и иных сумм в возмещение ущерба</v>
      </c>
      <c r="D159" s="90"/>
      <c r="E159" s="90"/>
      <c r="F159" s="90"/>
      <c r="G159" s="76">
        <f aca="true" t="shared" si="54" ref="G159:L159">G100</f>
        <v>0</v>
      </c>
      <c r="H159" s="76">
        <f t="shared" si="54"/>
        <v>0</v>
      </c>
      <c r="I159" s="76">
        <f t="shared" si="54"/>
        <v>0</v>
      </c>
      <c r="J159" s="76">
        <f t="shared" si="54"/>
        <v>0</v>
      </c>
      <c r="K159" s="76">
        <f t="shared" si="54"/>
        <v>0</v>
      </c>
      <c r="L159" s="76">
        <f t="shared" si="54"/>
        <v>0</v>
      </c>
      <c r="M159" s="76">
        <f>M100</f>
        <v>0</v>
      </c>
    </row>
    <row r="160" spans="1:13" ht="23.25" customHeight="1" hidden="1">
      <c r="A160" s="77">
        <f>A104</f>
        <v>99</v>
      </c>
      <c r="B160" s="91" t="s">
        <v>173</v>
      </c>
      <c r="C160" s="91" t="str">
        <f>C104</f>
        <v>Невыясненные поступления, зачисляемые в бюджеты сельских поселений</v>
      </c>
      <c r="D160" s="91"/>
      <c r="E160" s="91"/>
      <c r="F160" s="91"/>
      <c r="G160" s="78">
        <f aca="true" t="shared" si="55" ref="G160:L160">G104</f>
        <v>0</v>
      </c>
      <c r="H160" s="78">
        <f t="shared" si="55"/>
        <v>0</v>
      </c>
      <c r="I160" s="78">
        <f t="shared" si="55"/>
        <v>0</v>
      </c>
      <c r="J160" s="78">
        <f t="shared" si="55"/>
        <v>0</v>
      </c>
      <c r="K160" s="78">
        <f t="shared" si="55"/>
        <v>0</v>
      </c>
      <c r="L160" s="78">
        <f t="shared" si="55"/>
        <v>0</v>
      </c>
      <c r="M160" s="78">
        <f>M104</f>
        <v>0</v>
      </c>
    </row>
    <row r="161" spans="1:13" ht="23.25" customHeight="1" hidden="1">
      <c r="A161" s="77">
        <f>A107</f>
        <v>102</v>
      </c>
      <c r="B161" s="91" t="s">
        <v>174</v>
      </c>
      <c r="C161" s="91" t="str">
        <f>C107</f>
        <v>Прочие неналоговые</v>
      </c>
      <c r="D161" s="91"/>
      <c r="E161" s="91"/>
      <c r="F161" s="91"/>
      <c r="G161" s="78">
        <f aca="true" t="shared" si="56" ref="G161:L161">G107</f>
        <v>0</v>
      </c>
      <c r="H161" s="78">
        <f t="shared" si="56"/>
        <v>0</v>
      </c>
      <c r="I161" s="78">
        <f t="shared" si="56"/>
        <v>0</v>
      </c>
      <c r="J161" s="78">
        <f t="shared" si="56"/>
        <v>0</v>
      </c>
      <c r="K161" s="78">
        <f t="shared" si="56"/>
        <v>0</v>
      </c>
      <c r="L161" s="78">
        <f t="shared" si="56"/>
        <v>0</v>
      </c>
      <c r="M161" s="78">
        <f>M107</f>
        <v>0</v>
      </c>
    </row>
    <row r="162" spans="1:13" ht="23.25" customHeight="1" hidden="1">
      <c r="A162" s="77"/>
      <c r="B162" s="91"/>
      <c r="C162" s="94" t="s">
        <v>175</v>
      </c>
      <c r="D162" s="91"/>
      <c r="E162" s="91"/>
      <c r="F162" s="91"/>
      <c r="G162" s="82">
        <f aca="true" t="shared" si="57" ref="G162:L162">SUM(G154:G161)</f>
        <v>366.40000000000003</v>
      </c>
      <c r="H162" s="82">
        <f t="shared" si="57"/>
        <v>281.29999999999995</v>
      </c>
      <c r="I162" s="82">
        <f t="shared" si="57"/>
        <v>418.8</v>
      </c>
      <c r="J162" s="82">
        <f t="shared" si="57"/>
        <v>234</v>
      </c>
      <c r="K162" s="82">
        <f t="shared" si="57"/>
        <v>20</v>
      </c>
      <c r="L162" s="82">
        <f t="shared" si="57"/>
        <v>20</v>
      </c>
      <c r="M162" s="82">
        <f>SUM(M154:M161)</f>
        <v>20</v>
      </c>
    </row>
    <row r="163" spans="1:13" s="19" customFormat="1" ht="23.25" customHeight="1" hidden="1">
      <c r="A163" s="83"/>
      <c r="B163" s="84"/>
      <c r="C163" s="84" t="s">
        <v>176</v>
      </c>
      <c r="D163" s="84"/>
      <c r="E163" s="84"/>
      <c r="F163" s="84"/>
      <c r="G163" s="85">
        <f aca="true" t="shared" si="58" ref="G163:L163">G153+G162</f>
        <v>3856.21</v>
      </c>
      <c r="H163" s="85">
        <f t="shared" si="58"/>
        <v>2959.8100000000004</v>
      </c>
      <c r="I163" s="85">
        <f t="shared" si="58"/>
        <v>3651.3</v>
      </c>
      <c r="J163" s="85">
        <f t="shared" si="58"/>
        <v>3217</v>
      </c>
      <c r="K163" s="85">
        <f t="shared" si="58"/>
        <v>3896</v>
      </c>
      <c r="L163" s="85">
        <f t="shared" si="58"/>
        <v>4042</v>
      </c>
      <c r="M163" s="85">
        <f>M153+M162</f>
        <v>4244</v>
      </c>
    </row>
    <row r="164" spans="1:13" ht="23.25" customHeight="1" hidden="1">
      <c r="A164" s="5">
        <f>A110</f>
        <v>65</v>
      </c>
      <c r="B164" s="90">
        <f>B137</f>
        <v>0</v>
      </c>
      <c r="C164" s="90" t="str">
        <f>C110</f>
        <v>Дотации бюджетам бюджетной системы Российской Федерации</v>
      </c>
      <c r="D164" s="90"/>
      <c r="E164" s="90"/>
      <c r="F164" s="90"/>
      <c r="G164" s="76">
        <f aca="true" t="shared" si="59" ref="G164:L164">G110</f>
        <v>13839.7</v>
      </c>
      <c r="H164" s="76">
        <f t="shared" si="59"/>
        <v>11237</v>
      </c>
      <c r="I164" s="76">
        <f t="shared" si="59"/>
        <v>14632.4</v>
      </c>
      <c r="J164" s="76">
        <f t="shared" si="59"/>
        <v>9039.8</v>
      </c>
      <c r="K164" s="76">
        <f t="shared" si="59"/>
        <v>13461.8</v>
      </c>
      <c r="L164" s="76">
        <f t="shared" si="59"/>
        <v>8700.8</v>
      </c>
      <c r="M164" s="76">
        <f>M110</f>
        <v>2385.4</v>
      </c>
    </row>
    <row r="165" spans="1:13" ht="23.25" customHeight="1" hidden="1">
      <c r="A165" s="5"/>
      <c r="B165" s="90"/>
      <c r="C165" s="90" t="s">
        <v>177</v>
      </c>
      <c r="D165" s="90"/>
      <c r="E165" s="90"/>
      <c r="F165" s="90"/>
      <c r="G165" s="86">
        <f aca="true" t="shared" si="60" ref="G165:L165">G112</f>
        <v>0</v>
      </c>
      <c r="H165" s="86">
        <f t="shared" si="60"/>
        <v>0</v>
      </c>
      <c r="I165" s="86">
        <f t="shared" si="60"/>
        <v>0</v>
      </c>
      <c r="J165" s="86">
        <f t="shared" si="60"/>
        <v>6892</v>
      </c>
      <c r="K165" s="86">
        <f t="shared" si="60"/>
        <v>0</v>
      </c>
      <c r="L165" s="86">
        <f t="shared" si="60"/>
        <v>0</v>
      </c>
      <c r="M165" s="86">
        <f>M112</f>
        <v>0</v>
      </c>
    </row>
    <row r="166" spans="1:13" ht="23.25" customHeight="1" hidden="1">
      <c r="A166" s="5"/>
      <c r="B166" s="90"/>
      <c r="C166" s="90" t="s">
        <v>178</v>
      </c>
      <c r="D166" s="90"/>
      <c r="E166" s="90"/>
      <c r="F166" s="90"/>
      <c r="G166" s="86">
        <f aca="true" t="shared" si="61" ref="G166:L166">G114</f>
        <v>2757.7</v>
      </c>
      <c r="H166" s="86">
        <f t="shared" si="61"/>
        <v>1677</v>
      </c>
      <c r="I166" s="86">
        <f t="shared" si="61"/>
        <v>2789</v>
      </c>
      <c r="J166" s="86">
        <f t="shared" si="61"/>
        <v>1073.9</v>
      </c>
      <c r="K166" s="86">
        <f t="shared" si="61"/>
        <v>1554</v>
      </c>
      <c r="L166" s="86">
        <f t="shared" si="61"/>
        <v>0</v>
      </c>
      <c r="M166" s="86">
        <f>M114</f>
        <v>0</v>
      </c>
    </row>
    <row r="167" spans="1:13" ht="23.25" customHeight="1" hidden="1">
      <c r="A167" s="5">
        <f>A117</f>
        <v>70</v>
      </c>
      <c r="B167" s="90">
        <f>B142</f>
        <v>0</v>
      </c>
      <c r="C167" s="90" t="str">
        <f>C117</f>
        <v>Субсидии бюджетам бюджетной системы Российской Федерации (межбюджетные субсидии)</v>
      </c>
      <c r="D167" s="90"/>
      <c r="E167" s="90"/>
      <c r="F167" s="90"/>
      <c r="G167" s="76">
        <f aca="true" t="shared" si="62" ref="G167:L167">G117</f>
        <v>4485.6</v>
      </c>
      <c r="H167" s="76">
        <f t="shared" si="62"/>
        <v>14680.7</v>
      </c>
      <c r="I167" s="76">
        <f t="shared" si="62"/>
        <v>15257.800000000001</v>
      </c>
      <c r="J167" s="76">
        <f t="shared" si="62"/>
        <v>0</v>
      </c>
      <c r="K167" s="76">
        <f t="shared" si="62"/>
        <v>210.9</v>
      </c>
      <c r="L167" s="76">
        <f t="shared" si="62"/>
        <v>210.9</v>
      </c>
      <c r="M167" s="76">
        <f>M117</f>
        <v>210.9</v>
      </c>
    </row>
    <row r="168" spans="1:13" ht="23.25" customHeight="1" hidden="1">
      <c r="A168" s="5">
        <f>A126</f>
        <v>75</v>
      </c>
      <c r="B168" s="90">
        <f>B126</f>
        <v>0</v>
      </c>
      <c r="C168" s="90" t="str">
        <f>C126</f>
        <v>Субвенции бюджетам бюджетной системы Российской Федерации</v>
      </c>
      <c r="D168" s="90"/>
      <c r="E168" s="90"/>
      <c r="F168" s="90"/>
      <c r="G168" s="76">
        <f aca="true" t="shared" si="63" ref="G168:L168">G126</f>
        <v>214.70000000000002</v>
      </c>
      <c r="H168" s="76">
        <f t="shared" si="63"/>
        <v>185.4</v>
      </c>
      <c r="I168" s="76">
        <f t="shared" si="63"/>
        <v>232.8</v>
      </c>
      <c r="J168" s="76">
        <f t="shared" si="63"/>
        <v>183</v>
      </c>
      <c r="K168" s="76">
        <f t="shared" si="63"/>
        <v>233</v>
      </c>
      <c r="L168" s="76">
        <f t="shared" si="63"/>
        <v>238.8</v>
      </c>
      <c r="M168" s="76">
        <f>M126</f>
        <v>245.4</v>
      </c>
    </row>
    <row r="169" spans="1:13" ht="23.25" customHeight="1" hidden="1">
      <c r="A169" s="5"/>
      <c r="B169" s="90"/>
      <c r="C169" s="90" t="s">
        <v>179</v>
      </c>
      <c r="D169" s="90"/>
      <c r="E169" s="90"/>
      <c r="F169" s="90"/>
      <c r="G169" s="86">
        <f aca="true" t="shared" si="64" ref="G169:L169">G128</f>
        <v>55.4</v>
      </c>
      <c r="H169" s="86">
        <f t="shared" si="64"/>
        <v>63.5</v>
      </c>
      <c r="I169" s="86">
        <f t="shared" si="64"/>
        <v>69.5</v>
      </c>
      <c r="J169" s="86">
        <f t="shared" si="64"/>
        <v>44.8</v>
      </c>
      <c r="K169" s="86">
        <f t="shared" si="64"/>
        <v>62.9</v>
      </c>
      <c r="L169" s="86">
        <f t="shared" si="64"/>
        <v>62.9</v>
      </c>
      <c r="M169" s="86">
        <f>M128</f>
        <v>62.9</v>
      </c>
    </row>
    <row r="170" spans="1:13" ht="23.25" customHeight="1" hidden="1">
      <c r="A170" s="5"/>
      <c r="B170" s="90"/>
      <c r="C170" s="90" t="s">
        <v>180</v>
      </c>
      <c r="D170" s="90"/>
      <c r="E170" s="90"/>
      <c r="F170" s="90"/>
      <c r="G170" s="86">
        <f aca="true" t="shared" si="65" ref="G170:L170">G130</f>
        <v>159.3</v>
      </c>
      <c r="H170" s="86">
        <f t="shared" si="65"/>
        <v>121.9</v>
      </c>
      <c r="I170" s="86">
        <f t="shared" si="65"/>
        <v>163.3</v>
      </c>
      <c r="J170" s="86">
        <f t="shared" si="65"/>
        <v>138.2</v>
      </c>
      <c r="K170" s="86">
        <f t="shared" si="65"/>
        <v>170.1</v>
      </c>
      <c r="L170" s="86">
        <f t="shared" si="65"/>
        <v>175.9</v>
      </c>
      <c r="M170" s="86">
        <f>M130</f>
        <v>182.5</v>
      </c>
    </row>
    <row r="171" spans="1:13" ht="23.25" customHeight="1" hidden="1">
      <c r="A171" s="5"/>
      <c r="B171" s="90"/>
      <c r="C171" s="91" t="str">
        <f>C135</f>
        <v>Прочие безвозмездные поступления от других бюджетов бюджетной системы</v>
      </c>
      <c r="D171" s="91">
        <f>D135</f>
        <v>0</v>
      </c>
      <c r="E171" s="91">
        <f>E135</f>
        <v>0</v>
      </c>
      <c r="F171" s="90"/>
      <c r="G171" s="86">
        <f aca="true" t="shared" si="66" ref="G171:L171">G135</f>
        <v>25.9</v>
      </c>
      <c r="H171" s="86">
        <f t="shared" si="66"/>
        <v>37.1</v>
      </c>
      <c r="I171" s="86">
        <f t="shared" si="66"/>
        <v>37.1</v>
      </c>
      <c r="J171" s="86">
        <f t="shared" si="66"/>
        <v>0</v>
      </c>
      <c r="K171" s="86">
        <f t="shared" si="66"/>
        <v>0</v>
      </c>
      <c r="L171" s="86">
        <f t="shared" si="66"/>
        <v>0</v>
      </c>
      <c r="M171" s="86">
        <f>M135</f>
        <v>0</v>
      </c>
    </row>
    <row r="172" spans="2:13" s="19" customFormat="1" ht="23.25" customHeight="1" hidden="1">
      <c r="B172" s="87"/>
      <c r="C172" s="87" t="s">
        <v>181</v>
      </c>
      <c r="D172" s="87"/>
      <c r="E172" s="87"/>
      <c r="F172" s="87"/>
      <c r="G172" s="89">
        <f aca="true" t="shared" si="67" ref="G172:L172">G164+G167+G168+G171</f>
        <v>18565.900000000005</v>
      </c>
      <c r="H172" s="89">
        <f t="shared" si="67"/>
        <v>26140.2</v>
      </c>
      <c r="I172" s="89">
        <f t="shared" si="67"/>
        <v>30160.1</v>
      </c>
      <c r="J172" s="89">
        <f t="shared" si="67"/>
        <v>9222.8</v>
      </c>
      <c r="K172" s="89">
        <f t="shared" si="67"/>
        <v>13905.699999999999</v>
      </c>
      <c r="L172" s="89">
        <f t="shared" si="67"/>
        <v>9150.499999999998</v>
      </c>
      <c r="M172" s="89">
        <f>M164+M167+M168+M171</f>
        <v>2841.7000000000003</v>
      </c>
    </row>
    <row r="173" spans="2:13" ht="23.25" customHeight="1" hidden="1">
      <c r="B173" s="95"/>
      <c r="C173" s="88" t="str">
        <f>C141</f>
        <v>Итого</v>
      </c>
      <c r="D173" s="88"/>
      <c r="E173" s="88"/>
      <c r="F173" s="88"/>
      <c r="G173" s="76">
        <f aca="true" t="shared" si="68" ref="G173:L173">G141</f>
        <v>22482.51</v>
      </c>
      <c r="H173" s="76">
        <f t="shared" si="68"/>
        <v>29400.01</v>
      </c>
      <c r="I173" s="76">
        <f t="shared" si="68"/>
        <v>39611.899999999994</v>
      </c>
      <c r="J173" s="76">
        <f t="shared" si="68"/>
        <v>12439.8</v>
      </c>
      <c r="K173" s="76">
        <f t="shared" si="68"/>
        <v>17801.699999999997</v>
      </c>
      <c r="L173" s="76">
        <f t="shared" si="68"/>
        <v>13192.5</v>
      </c>
      <c r="M173" s="76">
        <f>M141</f>
        <v>7085.700000000001</v>
      </c>
    </row>
    <row r="174" spans="3:13" ht="11.25" hidden="1">
      <c r="C174" s="14"/>
      <c r="E174" s="16"/>
      <c r="F174" s="17"/>
      <c r="G174" s="15">
        <f aca="true" t="shared" si="69" ref="G174:L174">G173-G163-G172</f>
        <v>60.39999999999418</v>
      </c>
      <c r="H174" s="15">
        <f t="shared" si="69"/>
        <v>299.99999999999636</v>
      </c>
      <c r="I174" s="15">
        <f t="shared" si="69"/>
        <v>5800.499999999993</v>
      </c>
      <c r="J174" s="15">
        <f t="shared" si="69"/>
        <v>0</v>
      </c>
      <c r="K174" s="15">
        <f t="shared" si="69"/>
        <v>0</v>
      </c>
      <c r="L174" s="15">
        <f t="shared" si="69"/>
        <v>0</v>
      </c>
      <c r="M174" s="15">
        <f>M173-M163-M172</f>
        <v>0</v>
      </c>
    </row>
    <row r="175" spans="3:13" ht="11.25">
      <c r="C175" s="14"/>
      <c r="E175" s="16"/>
      <c r="F175" s="17"/>
      <c r="G175" s="15"/>
      <c r="H175" s="15"/>
      <c r="I175" s="15"/>
      <c r="J175" s="15"/>
      <c r="K175" s="15"/>
      <c r="L175" s="15"/>
      <c r="M175" s="15"/>
    </row>
    <row r="176" spans="3:13" ht="11.25">
      <c r="C176" s="14"/>
      <c r="E176" s="16"/>
      <c r="F176" s="17"/>
      <c r="G176" s="15"/>
      <c r="H176" s="15"/>
      <c r="I176" s="15"/>
      <c r="J176" s="15"/>
      <c r="K176" s="15"/>
      <c r="L176" s="15"/>
      <c r="M176" s="15"/>
    </row>
    <row r="177" spans="3:13" ht="11.25">
      <c r="C177" s="14"/>
      <c r="E177" s="16"/>
      <c r="F177" s="17"/>
      <c r="G177" s="15"/>
      <c r="H177" s="15"/>
      <c r="I177" s="15"/>
      <c r="J177" s="15"/>
      <c r="K177" s="15"/>
      <c r="L177" s="15"/>
      <c r="M177" s="15"/>
    </row>
    <row r="178" spans="3:13" ht="11.25">
      <c r="C178" s="14"/>
      <c r="E178" s="16"/>
      <c r="F178" s="17"/>
      <c r="G178" s="15"/>
      <c r="H178" s="15"/>
      <c r="I178" s="15"/>
      <c r="J178" s="15"/>
      <c r="K178" s="15"/>
      <c r="L178" s="15"/>
      <c r="M178" s="15"/>
    </row>
    <row r="179" spans="3:13" ht="11.25">
      <c r="C179" s="14"/>
      <c r="E179" s="16"/>
      <c r="F179" s="17"/>
      <c r="G179" s="15"/>
      <c r="H179" s="15"/>
      <c r="I179" s="15"/>
      <c r="J179" s="15"/>
      <c r="K179" s="15"/>
      <c r="L179" s="15"/>
      <c r="M179" s="15"/>
    </row>
    <row r="180" spans="3:13" ht="11.25">
      <c r="C180" s="14"/>
      <c r="E180" s="16"/>
      <c r="F180" s="17"/>
      <c r="G180" s="15"/>
      <c r="H180" s="15"/>
      <c r="I180" s="15"/>
      <c r="J180" s="15"/>
      <c r="K180" s="15"/>
      <c r="L180" s="15"/>
      <c r="M180" s="15"/>
    </row>
    <row r="181" spans="3:13" ht="11.25">
      <c r="C181" s="14"/>
      <c r="E181" s="16"/>
      <c r="F181" s="17"/>
      <c r="G181" s="15"/>
      <c r="H181" s="15"/>
      <c r="I181" s="15"/>
      <c r="J181" s="15"/>
      <c r="K181" s="15"/>
      <c r="L181" s="15"/>
      <c r="M181" s="15"/>
    </row>
    <row r="182" spans="3:13" ht="11.25">
      <c r="C182" s="14"/>
      <c r="E182" s="16"/>
      <c r="F182" s="17"/>
      <c r="G182" s="15"/>
      <c r="H182" s="15"/>
      <c r="I182" s="15"/>
      <c r="J182" s="15"/>
      <c r="K182" s="15"/>
      <c r="L182" s="15"/>
      <c r="M182" s="15"/>
    </row>
    <row r="183" spans="3:13" ht="11.25">
      <c r="C183" s="14"/>
      <c r="E183" s="16"/>
      <c r="F183" s="17"/>
      <c r="G183" s="15"/>
      <c r="H183" s="15"/>
      <c r="I183" s="15"/>
      <c r="J183" s="15"/>
      <c r="K183" s="15"/>
      <c r="L183" s="15"/>
      <c r="M183" s="15"/>
    </row>
    <row r="184" spans="3:13" ht="11.25">
      <c r="C184" s="14"/>
      <c r="E184" s="16"/>
      <c r="F184" s="17"/>
      <c r="G184" s="15"/>
      <c r="H184" s="15"/>
      <c r="I184" s="15"/>
      <c r="J184" s="15"/>
      <c r="K184" s="15"/>
      <c r="L184" s="15"/>
      <c r="M184" s="15"/>
    </row>
    <row r="185" spans="3:13" ht="11.25">
      <c r="C185" s="14"/>
      <c r="E185" s="16"/>
      <c r="F185" s="17"/>
      <c r="G185" s="15"/>
      <c r="H185" s="15"/>
      <c r="I185" s="15"/>
      <c r="J185" s="15"/>
      <c r="K185" s="15"/>
      <c r="L185" s="15"/>
      <c r="M185" s="15"/>
    </row>
    <row r="186" spans="3:13" ht="11.25">
      <c r="C186" s="14"/>
      <c r="E186" s="16"/>
      <c r="F186" s="17"/>
      <c r="G186" s="15"/>
      <c r="H186" s="15"/>
      <c r="I186" s="15"/>
      <c r="J186" s="15"/>
      <c r="K186" s="15"/>
      <c r="L186" s="15"/>
      <c r="M186" s="15"/>
    </row>
    <row r="187" spans="3:13" ht="11.25">
      <c r="C187" s="14"/>
      <c r="E187" s="16"/>
      <c r="F187" s="17"/>
      <c r="G187" s="15"/>
      <c r="H187" s="15"/>
      <c r="I187" s="15"/>
      <c r="J187" s="15"/>
      <c r="K187" s="15"/>
      <c r="L187" s="15"/>
      <c r="M187" s="15"/>
    </row>
    <row r="188" spans="3:13" ht="11.25">
      <c r="C188" s="14"/>
      <c r="E188" s="16"/>
      <c r="F188" s="17"/>
      <c r="G188" s="15"/>
      <c r="H188" s="15"/>
      <c r="I188" s="15"/>
      <c r="J188" s="15"/>
      <c r="K188" s="15"/>
      <c r="L188" s="15"/>
      <c r="M188" s="15"/>
    </row>
    <row r="189" spans="3:13" ht="11.25">
      <c r="C189" s="14"/>
      <c r="E189" s="16"/>
      <c r="F189" s="17"/>
      <c r="G189" s="15"/>
      <c r="H189" s="15"/>
      <c r="I189" s="15"/>
      <c r="J189" s="15"/>
      <c r="K189" s="15"/>
      <c r="L189" s="15"/>
      <c r="M189" s="15"/>
    </row>
    <row r="190" spans="3:13" ht="11.25">
      <c r="C190" s="14"/>
      <c r="E190" s="16"/>
      <c r="F190" s="17"/>
      <c r="G190" s="15"/>
      <c r="H190" s="15"/>
      <c r="I190" s="15"/>
      <c r="J190" s="15"/>
      <c r="K190" s="15"/>
      <c r="L190" s="15"/>
      <c r="M190" s="15"/>
    </row>
    <row r="191" spans="3:13" ht="11.25">
      <c r="C191" s="14"/>
      <c r="E191" s="16"/>
      <c r="F191" s="17"/>
      <c r="G191" s="15"/>
      <c r="H191" s="15"/>
      <c r="I191" s="15"/>
      <c r="J191" s="15"/>
      <c r="K191" s="15"/>
      <c r="L191" s="15"/>
      <c r="M191" s="15"/>
    </row>
    <row r="192" spans="3:13" ht="11.25">
      <c r="C192" s="14"/>
      <c r="E192" s="16"/>
      <c r="F192" s="17"/>
      <c r="G192" s="15"/>
      <c r="H192" s="15"/>
      <c r="I192" s="15"/>
      <c r="J192" s="15"/>
      <c r="K192" s="15"/>
      <c r="L192" s="15"/>
      <c r="M192" s="15"/>
    </row>
    <row r="193" spans="3:13" ht="11.25">
      <c r="C193" s="14"/>
      <c r="E193" s="16"/>
      <c r="F193" s="17"/>
      <c r="G193" s="15"/>
      <c r="H193" s="15"/>
      <c r="I193" s="15"/>
      <c r="J193" s="15"/>
      <c r="K193" s="15"/>
      <c r="L193" s="15"/>
      <c r="M193" s="15"/>
    </row>
    <row r="194" spans="3:13" ht="11.25">
      <c r="C194" s="14"/>
      <c r="E194" s="16"/>
      <c r="F194" s="17"/>
      <c r="G194" s="15"/>
      <c r="H194" s="15"/>
      <c r="I194" s="15"/>
      <c r="J194" s="15"/>
      <c r="K194" s="15"/>
      <c r="L194" s="15"/>
      <c r="M194" s="15"/>
    </row>
    <row r="195" spans="3:13" ht="11.25">
      <c r="C195" s="14"/>
      <c r="E195" s="16"/>
      <c r="F195" s="17"/>
      <c r="G195" s="15"/>
      <c r="H195" s="15"/>
      <c r="I195" s="15"/>
      <c r="J195" s="15"/>
      <c r="K195" s="15"/>
      <c r="L195" s="15"/>
      <c r="M195" s="15"/>
    </row>
    <row r="196" spans="3:13" ht="11.25">
      <c r="C196" s="14"/>
      <c r="E196" s="16"/>
      <c r="F196" s="17"/>
      <c r="G196" s="15"/>
      <c r="H196" s="15"/>
      <c r="I196" s="15"/>
      <c r="J196" s="15"/>
      <c r="K196" s="15"/>
      <c r="L196" s="15"/>
      <c r="M196" s="15"/>
    </row>
    <row r="197" spans="3:13" ht="11.25">
      <c r="C197" s="14"/>
      <c r="E197" s="16"/>
      <c r="F197" s="17"/>
      <c r="G197" s="15"/>
      <c r="H197" s="15"/>
      <c r="I197" s="15"/>
      <c r="J197" s="15"/>
      <c r="K197" s="15"/>
      <c r="L197" s="15"/>
      <c r="M197" s="15"/>
    </row>
    <row r="198" spans="3:13" ht="11.25">
      <c r="C198" s="14"/>
      <c r="E198" s="16"/>
      <c r="F198" s="17"/>
      <c r="G198" s="15"/>
      <c r="H198" s="15"/>
      <c r="I198" s="15"/>
      <c r="J198" s="15"/>
      <c r="K198" s="15"/>
      <c r="L198" s="15"/>
      <c r="M198" s="15"/>
    </row>
    <row r="199" spans="3:13" ht="11.25">
      <c r="C199" s="14"/>
      <c r="E199" s="16"/>
      <c r="F199" s="17"/>
      <c r="G199" s="15"/>
      <c r="H199" s="15"/>
      <c r="I199" s="15"/>
      <c r="J199" s="15"/>
      <c r="K199" s="15"/>
      <c r="L199" s="15"/>
      <c r="M199" s="15"/>
    </row>
    <row r="200" spans="3:13" ht="11.25">
      <c r="C200" s="14"/>
      <c r="E200" s="16"/>
      <c r="F200" s="17"/>
      <c r="G200" s="15"/>
      <c r="H200" s="15"/>
      <c r="I200" s="15"/>
      <c r="J200" s="15"/>
      <c r="K200" s="15"/>
      <c r="L200" s="15"/>
      <c r="M200" s="15"/>
    </row>
    <row r="201" spans="3:13" ht="11.25">
      <c r="C201" s="14"/>
      <c r="E201" s="16"/>
      <c r="F201" s="17"/>
      <c r="G201" s="15"/>
      <c r="H201" s="15"/>
      <c r="I201" s="15"/>
      <c r="J201" s="15"/>
      <c r="K201" s="15"/>
      <c r="L201" s="15"/>
      <c r="M201" s="15"/>
    </row>
    <row r="202" spans="3:13" ht="11.25">
      <c r="C202" s="14"/>
      <c r="E202" s="16"/>
      <c r="F202" s="17"/>
      <c r="G202" s="15"/>
      <c r="H202" s="15"/>
      <c r="I202" s="15"/>
      <c r="J202" s="15"/>
      <c r="K202" s="15"/>
      <c r="L202" s="15"/>
      <c r="M202" s="15"/>
    </row>
    <row r="203" spans="3:13" ht="11.25">
      <c r="C203" s="14"/>
      <c r="E203" s="16"/>
      <c r="F203" s="17"/>
      <c r="G203" s="15"/>
      <c r="H203" s="15"/>
      <c r="I203" s="15"/>
      <c r="J203" s="15"/>
      <c r="K203" s="15"/>
      <c r="L203" s="15"/>
      <c r="M203" s="15"/>
    </row>
    <row r="204" spans="3:13" ht="11.25">
      <c r="C204" s="14"/>
      <c r="E204" s="16"/>
      <c r="F204" s="17"/>
      <c r="G204" s="15"/>
      <c r="H204" s="15"/>
      <c r="I204" s="15"/>
      <c r="J204" s="15"/>
      <c r="K204" s="15"/>
      <c r="L204" s="15"/>
      <c r="M204" s="15"/>
    </row>
    <row r="205" spans="3:13" ht="11.25">
      <c r="C205" s="14"/>
      <c r="E205" s="16"/>
      <c r="F205" s="17"/>
      <c r="G205" s="15"/>
      <c r="H205" s="15"/>
      <c r="I205" s="15"/>
      <c r="J205" s="15"/>
      <c r="K205" s="15"/>
      <c r="L205" s="15"/>
      <c r="M205" s="15"/>
    </row>
    <row r="206" spans="5:13" ht="11.25">
      <c r="E206" s="16"/>
      <c r="F206" s="17"/>
      <c r="G206" s="15"/>
      <c r="H206" s="15"/>
      <c r="I206" s="15"/>
      <c r="J206" s="15"/>
      <c r="K206" s="15"/>
      <c r="L206" s="15"/>
      <c r="M206" s="15"/>
    </row>
    <row r="207" spans="5:13" ht="11.25">
      <c r="E207" s="16"/>
      <c r="F207" s="17"/>
      <c r="G207" s="15"/>
      <c r="H207" s="15"/>
      <c r="I207" s="15"/>
      <c r="J207" s="15"/>
      <c r="K207" s="15"/>
      <c r="L207" s="15"/>
      <c r="M207" s="15"/>
    </row>
    <row r="208" spans="5:13" ht="11.25">
      <c r="E208" s="16"/>
      <c r="F208" s="17"/>
      <c r="G208" s="15"/>
      <c r="H208" s="15"/>
      <c r="I208" s="15"/>
      <c r="J208" s="15"/>
      <c r="K208" s="15"/>
      <c r="L208" s="15"/>
      <c r="M208" s="15"/>
    </row>
    <row r="209" spans="5:13" ht="11.25">
      <c r="E209" s="16"/>
      <c r="F209" s="17"/>
      <c r="G209" s="15"/>
      <c r="H209" s="15"/>
      <c r="I209" s="15"/>
      <c r="J209" s="15"/>
      <c r="K209" s="15"/>
      <c r="L209" s="15"/>
      <c r="M209" s="15"/>
    </row>
    <row r="210" spans="5:13" ht="11.25">
      <c r="E210" s="16"/>
      <c r="F210" s="17"/>
      <c r="G210" s="15"/>
      <c r="H210" s="15"/>
      <c r="I210" s="15"/>
      <c r="J210" s="15"/>
      <c r="K210" s="15"/>
      <c r="L210" s="15"/>
      <c r="M210" s="15"/>
    </row>
    <row r="211" spans="5:13" ht="11.25">
      <c r="E211" s="16"/>
      <c r="F211" s="17"/>
      <c r="G211" s="15"/>
      <c r="H211" s="15"/>
      <c r="I211" s="15"/>
      <c r="J211" s="15"/>
      <c r="K211" s="15"/>
      <c r="L211" s="15"/>
      <c r="M211" s="15"/>
    </row>
    <row r="212" spans="5:13" ht="11.25">
      <c r="E212" s="16"/>
      <c r="F212" s="17"/>
      <c r="G212" s="15"/>
      <c r="H212" s="15"/>
      <c r="I212" s="15"/>
      <c r="J212" s="15"/>
      <c r="K212" s="15"/>
      <c r="L212" s="15"/>
      <c r="M212" s="15"/>
    </row>
    <row r="213" spans="5:13" ht="11.25">
      <c r="E213" s="16"/>
      <c r="F213" s="17"/>
      <c r="G213" s="15"/>
      <c r="H213" s="15"/>
      <c r="I213" s="15"/>
      <c r="J213" s="15"/>
      <c r="K213" s="15"/>
      <c r="L213" s="15"/>
      <c r="M213" s="15"/>
    </row>
    <row r="214" spans="5:13" ht="11.25">
      <c r="E214" s="16"/>
      <c r="F214" s="17"/>
      <c r="G214" s="15"/>
      <c r="H214" s="15"/>
      <c r="I214" s="15"/>
      <c r="J214" s="15"/>
      <c r="K214" s="15"/>
      <c r="L214" s="15"/>
      <c r="M214" s="15"/>
    </row>
    <row r="215" spans="5:13" ht="11.25">
      <c r="E215" s="16"/>
      <c r="F215" s="17"/>
      <c r="G215" s="15"/>
      <c r="H215" s="15"/>
      <c r="I215" s="15"/>
      <c r="J215" s="15"/>
      <c r="K215" s="15"/>
      <c r="L215" s="15"/>
      <c r="M215" s="15"/>
    </row>
    <row r="216" spans="5:13" ht="11.25">
      <c r="E216" s="16"/>
      <c r="F216" s="17"/>
      <c r="G216" s="15"/>
      <c r="H216" s="15"/>
      <c r="I216" s="15"/>
      <c r="J216" s="15"/>
      <c r="K216" s="15"/>
      <c r="L216" s="15"/>
      <c r="M216" s="15"/>
    </row>
    <row r="217" spans="5:13" ht="11.25">
      <c r="E217" s="16"/>
      <c r="F217" s="17"/>
      <c r="G217" s="15"/>
      <c r="H217" s="15"/>
      <c r="I217" s="15"/>
      <c r="J217" s="15"/>
      <c r="K217" s="15"/>
      <c r="L217" s="15"/>
      <c r="M217" s="15"/>
    </row>
    <row r="218" spans="5:13" ht="11.25">
      <c r="E218" s="16"/>
      <c r="F218" s="17"/>
      <c r="G218" s="15"/>
      <c r="H218" s="15"/>
      <c r="I218" s="15"/>
      <c r="J218" s="15"/>
      <c r="K218" s="15"/>
      <c r="L218" s="15"/>
      <c r="M218" s="15"/>
    </row>
    <row r="219" spans="5:13" ht="11.25">
      <c r="E219" s="16"/>
      <c r="F219" s="17"/>
      <c r="G219" s="15"/>
      <c r="H219" s="15"/>
      <c r="I219" s="15"/>
      <c r="J219" s="15"/>
      <c r="K219" s="15"/>
      <c r="L219" s="15"/>
      <c r="M219" s="15"/>
    </row>
    <row r="220" spans="5:13" ht="11.25">
      <c r="E220" s="16"/>
      <c r="F220" s="17"/>
      <c r="G220" s="15"/>
      <c r="H220" s="15"/>
      <c r="I220" s="15"/>
      <c r="J220" s="15"/>
      <c r="K220" s="15"/>
      <c r="L220" s="15"/>
      <c r="M220" s="15"/>
    </row>
    <row r="221" spans="5:13" ht="11.25">
      <c r="E221" s="16"/>
      <c r="F221" s="17"/>
      <c r="G221" s="15"/>
      <c r="H221" s="15"/>
      <c r="I221" s="15"/>
      <c r="J221" s="15"/>
      <c r="K221" s="15"/>
      <c r="L221" s="15"/>
      <c r="M221" s="15"/>
    </row>
    <row r="222" spans="5:13" ht="11.25">
      <c r="E222" s="16"/>
      <c r="F222" s="17"/>
      <c r="G222" s="15"/>
      <c r="H222" s="15"/>
      <c r="I222" s="15"/>
      <c r="J222" s="15"/>
      <c r="K222" s="15"/>
      <c r="L222" s="15"/>
      <c r="M222" s="15"/>
    </row>
    <row r="223" spans="5:13" ht="11.25">
      <c r="E223" s="16"/>
      <c r="F223" s="17"/>
      <c r="G223" s="15"/>
      <c r="H223" s="15"/>
      <c r="I223" s="15"/>
      <c r="J223" s="15"/>
      <c r="K223" s="15"/>
      <c r="L223" s="15"/>
      <c r="M223" s="15"/>
    </row>
    <row r="224" spans="5:13" ht="11.25">
      <c r="E224" s="16"/>
      <c r="F224" s="17"/>
      <c r="G224" s="15"/>
      <c r="H224" s="15"/>
      <c r="I224" s="15"/>
      <c r="J224" s="15"/>
      <c r="K224" s="15"/>
      <c r="L224" s="15"/>
      <c r="M224" s="15"/>
    </row>
    <row r="225" spans="5:13" ht="11.25">
      <c r="E225" s="16"/>
      <c r="F225" s="17"/>
      <c r="G225" s="15"/>
      <c r="H225" s="15"/>
      <c r="I225" s="15"/>
      <c r="J225" s="15"/>
      <c r="K225" s="15"/>
      <c r="L225" s="15"/>
      <c r="M225" s="15"/>
    </row>
    <row r="226" spans="5:13" ht="11.25">
      <c r="E226" s="16"/>
      <c r="F226" s="17"/>
      <c r="G226" s="15"/>
      <c r="H226" s="15"/>
      <c r="I226" s="15"/>
      <c r="J226" s="15"/>
      <c r="K226" s="15"/>
      <c r="L226" s="15"/>
      <c r="M226" s="15"/>
    </row>
    <row r="227" spans="5:13" ht="11.25">
      <c r="E227" s="16"/>
      <c r="F227" s="17"/>
      <c r="G227" s="15"/>
      <c r="H227" s="15"/>
      <c r="I227" s="15"/>
      <c r="J227" s="15"/>
      <c r="K227" s="15"/>
      <c r="L227" s="15"/>
      <c r="M227" s="15"/>
    </row>
    <row r="228" spans="5:13" ht="11.25">
      <c r="E228" s="16"/>
      <c r="F228" s="17"/>
      <c r="G228" s="15"/>
      <c r="H228" s="15"/>
      <c r="I228" s="15"/>
      <c r="J228" s="15"/>
      <c r="K228" s="15"/>
      <c r="L228" s="15"/>
      <c r="M228" s="15"/>
    </row>
    <row r="229" spans="5:13" ht="11.25">
      <c r="E229" s="16"/>
      <c r="F229" s="17"/>
      <c r="G229" s="15"/>
      <c r="H229" s="15"/>
      <c r="I229" s="15"/>
      <c r="J229" s="15"/>
      <c r="K229" s="15"/>
      <c r="L229" s="15"/>
      <c r="M229" s="15"/>
    </row>
    <row r="230" spans="5:13" ht="11.25">
      <c r="E230" s="16"/>
      <c r="F230" s="17"/>
      <c r="G230" s="15"/>
      <c r="H230" s="15"/>
      <c r="I230" s="15"/>
      <c r="J230" s="15"/>
      <c r="K230" s="15"/>
      <c r="L230" s="15"/>
      <c r="M230" s="15"/>
    </row>
    <row r="231" spans="5:13" ht="11.25">
      <c r="E231" s="16"/>
      <c r="F231" s="17"/>
      <c r="G231" s="15"/>
      <c r="H231" s="15"/>
      <c r="I231" s="15"/>
      <c r="J231" s="15"/>
      <c r="K231" s="15"/>
      <c r="L231" s="15"/>
      <c r="M231" s="15"/>
    </row>
    <row r="232" spans="5:13" ht="11.25">
      <c r="E232" s="16"/>
      <c r="F232" s="17"/>
      <c r="G232" s="15"/>
      <c r="H232" s="15"/>
      <c r="I232" s="15"/>
      <c r="J232" s="15"/>
      <c r="K232" s="15"/>
      <c r="L232" s="15"/>
      <c r="M232" s="15"/>
    </row>
    <row r="233" spans="5:13" ht="11.25">
      <c r="E233" s="16"/>
      <c r="F233" s="17"/>
      <c r="G233" s="15"/>
      <c r="H233" s="15"/>
      <c r="I233" s="15"/>
      <c r="J233" s="15"/>
      <c r="K233" s="15"/>
      <c r="L233" s="15"/>
      <c r="M233" s="15"/>
    </row>
    <row r="234" spans="5:13" ht="11.25">
      <c r="E234" s="16"/>
      <c r="F234" s="17"/>
      <c r="G234" s="15"/>
      <c r="H234" s="15"/>
      <c r="I234" s="15"/>
      <c r="J234" s="15"/>
      <c r="K234" s="15"/>
      <c r="L234" s="15"/>
      <c r="M234" s="15"/>
    </row>
    <row r="235" spans="5:13" ht="11.25">
      <c r="E235" s="16"/>
      <c r="F235" s="17"/>
      <c r="G235" s="15"/>
      <c r="H235" s="15"/>
      <c r="I235" s="15"/>
      <c r="J235" s="15"/>
      <c r="K235" s="15"/>
      <c r="L235" s="15"/>
      <c r="M235" s="15"/>
    </row>
    <row r="236" spans="5:13" ht="11.25">
      <c r="E236" s="16"/>
      <c r="F236" s="17"/>
      <c r="G236" s="15"/>
      <c r="H236" s="15"/>
      <c r="I236" s="15"/>
      <c r="J236" s="15"/>
      <c r="K236" s="15"/>
      <c r="L236" s="15"/>
      <c r="M236" s="15"/>
    </row>
    <row r="237" spans="5:13" ht="11.25">
      <c r="E237" s="16"/>
      <c r="F237" s="17"/>
      <c r="G237" s="15"/>
      <c r="H237" s="15"/>
      <c r="I237" s="15"/>
      <c r="J237" s="15"/>
      <c r="K237" s="15"/>
      <c r="L237" s="15"/>
      <c r="M237" s="15"/>
    </row>
    <row r="238" spans="5:13" ht="11.25">
      <c r="E238" s="16"/>
      <c r="F238" s="17"/>
      <c r="G238" s="15"/>
      <c r="H238" s="15"/>
      <c r="I238" s="15"/>
      <c r="J238" s="15"/>
      <c r="K238" s="15"/>
      <c r="L238" s="15"/>
      <c r="M238" s="15"/>
    </row>
    <row r="239" spans="5:13" ht="11.25">
      <c r="E239" s="16"/>
      <c r="F239" s="17"/>
      <c r="G239" s="15"/>
      <c r="H239" s="15"/>
      <c r="I239" s="15"/>
      <c r="J239" s="15"/>
      <c r="K239" s="15"/>
      <c r="L239" s="15"/>
      <c r="M239" s="15"/>
    </row>
    <row r="240" spans="5:13" ht="11.25">
      <c r="E240" s="16"/>
      <c r="F240" s="17"/>
      <c r="G240" s="15"/>
      <c r="H240" s="15"/>
      <c r="I240" s="15"/>
      <c r="J240" s="15"/>
      <c r="K240" s="15"/>
      <c r="L240" s="15"/>
      <c r="M240" s="15"/>
    </row>
    <row r="241" spans="5:13" ht="11.25">
      <c r="E241" s="16"/>
      <c r="F241" s="17"/>
      <c r="G241" s="15"/>
      <c r="H241" s="15"/>
      <c r="I241" s="15"/>
      <c r="J241" s="15"/>
      <c r="K241" s="15"/>
      <c r="L241" s="15"/>
      <c r="M241" s="15"/>
    </row>
    <row r="242" spans="5:13" ht="11.25">
      <c r="E242" s="16"/>
      <c r="F242" s="17"/>
      <c r="G242" s="15"/>
      <c r="H242" s="15"/>
      <c r="I242" s="15"/>
      <c r="J242" s="15"/>
      <c r="K242" s="15"/>
      <c r="L242" s="15"/>
      <c r="M242" s="15"/>
    </row>
    <row r="243" spans="5:13" ht="11.25">
      <c r="E243" s="16"/>
      <c r="F243" s="17"/>
      <c r="G243" s="15"/>
      <c r="H243" s="15"/>
      <c r="I243" s="15"/>
      <c r="J243" s="15"/>
      <c r="K243" s="15"/>
      <c r="L243" s="15"/>
      <c r="M243" s="15"/>
    </row>
    <row r="244" spans="5:13" ht="11.25">
      <c r="E244" s="16"/>
      <c r="F244" s="17"/>
      <c r="G244" s="15"/>
      <c r="H244" s="15"/>
      <c r="I244" s="15"/>
      <c r="J244" s="15"/>
      <c r="K244" s="15"/>
      <c r="L244" s="15"/>
      <c r="M244" s="15"/>
    </row>
    <row r="245" spans="5:13" ht="11.25">
      <c r="E245" s="16"/>
      <c r="F245" s="17"/>
      <c r="G245" s="15"/>
      <c r="H245" s="15"/>
      <c r="I245" s="15"/>
      <c r="J245" s="15"/>
      <c r="K245" s="15"/>
      <c r="L245" s="15"/>
      <c r="M245" s="15"/>
    </row>
    <row r="246" spans="5:13" ht="11.25">
      <c r="E246" s="16"/>
      <c r="F246" s="17"/>
      <c r="G246" s="15"/>
      <c r="H246" s="15"/>
      <c r="I246" s="15"/>
      <c r="J246" s="15"/>
      <c r="K246" s="15"/>
      <c r="L246" s="15"/>
      <c r="M246" s="15"/>
    </row>
    <row r="247" spans="5:13" ht="11.25">
      <c r="E247" s="16"/>
      <c r="F247" s="17"/>
      <c r="G247" s="15"/>
      <c r="H247" s="15"/>
      <c r="I247" s="15"/>
      <c r="J247" s="15"/>
      <c r="K247" s="15"/>
      <c r="L247" s="15"/>
      <c r="M247" s="15"/>
    </row>
    <row r="248" spans="5:13" ht="11.25">
      <c r="E248" s="16"/>
      <c r="F248" s="17"/>
      <c r="G248" s="15"/>
      <c r="H248" s="15"/>
      <c r="I248" s="15"/>
      <c r="J248" s="15"/>
      <c r="K248" s="15"/>
      <c r="L248" s="15"/>
      <c r="M248" s="15"/>
    </row>
    <row r="249" spans="5:13" ht="11.25">
      <c r="E249" s="16"/>
      <c r="F249" s="17"/>
      <c r="G249" s="15"/>
      <c r="H249" s="15"/>
      <c r="I249" s="15"/>
      <c r="J249" s="15"/>
      <c r="K249" s="15"/>
      <c r="L249" s="15"/>
      <c r="M249" s="15"/>
    </row>
    <row r="250" spans="5:13" ht="11.25">
      <c r="E250" s="16"/>
      <c r="F250" s="17"/>
      <c r="G250" s="15"/>
      <c r="H250" s="15"/>
      <c r="I250" s="15"/>
      <c r="J250" s="15"/>
      <c r="K250" s="15"/>
      <c r="L250" s="15"/>
      <c r="M250" s="15"/>
    </row>
    <row r="251" spans="5:13" ht="11.25">
      <c r="E251" s="16"/>
      <c r="F251" s="17"/>
      <c r="G251" s="15"/>
      <c r="H251" s="15"/>
      <c r="I251" s="15"/>
      <c r="J251" s="15"/>
      <c r="K251" s="15"/>
      <c r="L251" s="15"/>
      <c r="M251" s="15"/>
    </row>
    <row r="252" spans="5:13" ht="11.25">
      <c r="E252" s="16"/>
      <c r="F252" s="17"/>
      <c r="G252" s="15"/>
      <c r="H252" s="15"/>
      <c r="I252" s="15"/>
      <c r="J252" s="15"/>
      <c r="K252" s="15"/>
      <c r="L252" s="15"/>
      <c r="M252" s="15"/>
    </row>
    <row r="253" spans="5:13" ht="11.25">
      <c r="E253" s="16"/>
      <c r="F253" s="17"/>
      <c r="G253" s="15"/>
      <c r="H253" s="15"/>
      <c r="I253" s="15"/>
      <c r="J253" s="15"/>
      <c r="K253" s="15"/>
      <c r="L253" s="15"/>
      <c r="M253" s="15"/>
    </row>
    <row r="254" spans="5:13" ht="11.25">
      <c r="E254" s="16"/>
      <c r="F254" s="17"/>
      <c r="G254" s="15"/>
      <c r="H254" s="15"/>
      <c r="I254" s="15"/>
      <c r="J254" s="15"/>
      <c r="K254" s="15"/>
      <c r="L254" s="15"/>
      <c r="M254" s="15"/>
    </row>
    <row r="255" spans="5:13" ht="11.25">
      <c r="E255" s="16"/>
      <c r="F255" s="17"/>
      <c r="G255" s="15"/>
      <c r="H255" s="15"/>
      <c r="I255" s="15"/>
      <c r="J255" s="15"/>
      <c r="K255" s="15"/>
      <c r="L255" s="15"/>
      <c r="M255" s="15"/>
    </row>
    <row r="256" spans="5:13" ht="11.25">
      <c r="E256" s="16"/>
      <c r="F256" s="17"/>
      <c r="G256" s="15"/>
      <c r="H256" s="15"/>
      <c r="I256" s="15"/>
      <c r="J256" s="15"/>
      <c r="K256" s="15"/>
      <c r="L256" s="15"/>
      <c r="M256" s="15"/>
    </row>
    <row r="257" spans="5:13" ht="11.25">
      <c r="E257" s="16"/>
      <c r="F257" s="17"/>
      <c r="G257" s="15"/>
      <c r="H257" s="15"/>
      <c r="I257" s="15"/>
      <c r="J257" s="15"/>
      <c r="K257" s="15"/>
      <c r="L257" s="15"/>
      <c r="M257" s="15"/>
    </row>
    <row r="258" spans="5:13" ht="11.25">
      <c r="E258" s="16"/>
      <c r="F258" s="17"/>
      <c r="G258" s="15"/>
      <c r="H258" s="15"/>
      <c r="I258" s="15"/>
      <c r="J258" s="15"/>
      <c r="K258" s="15"/>
      <c r="L258" s="15"/>
      <c r="M258" s="15"/>
    </row>
    <row r="259" spans="5:13" ht="11.25">
      <c r="E259" s="16"/>
      <c r="F259" s="17"/>
      <c r="G259" s="15"/>
      <c r="H259" s="15"/>
      <c r="I259" s="15"/>
      <c r="J259" s="15"/>
      <c r="K259" s="15"/>
      <c r="L259" s="15"/>
      <c r="M259" s="15"/>
    </row>
    <row r="260" spans="5:13" ht="11.25">
      <c r="E260" s="16"/>
      <c r="F260" s="17"/>
      <c r="G260" s="15"/>
      <c r="H260" s="15"/>
      <c r="I260" s="15"/>
      <c r="J260" s="15"/>
      <c r="K260" s="15"/>
      <c r="L260" s="15"/>
      <c r="M260" s="15"/>
    </row>
    <row r="261" spans="5:13" ht="11.25">
      <c r="E261" s="16"/>
      <c r="F261" s="17"/>
      <c r="G261" s="15"/>
      <c r="H261" s="15"/>
      <c r="I261" s="15"/>
      <c r="J261" s="15"/>
      <c r="K261" s="15"/>
      <c r="L261" s="15"/>
      <c r="M261" s="15"/>
    </row>
    <row r="262" spans="5:13" ht="11.25">
      <c r="E262" s="16"/>
      <c r="F262" s="17"/>
      <c r="G262" s="15"/>
      <c r="H262" s="15"/>
      <c r="I262" s="15"/>
      <c r="J262" s="15"/>
      <c r="K262" s="15"/>
      <c r="L262" s="15"/>
      <c r="M262" s="15"/>
    </row>
    <row r="263" spans="5:13" ht="11.25">
      <c r="E263" s="16"/>
      <c r="F263" s="17"/>
      <c r="G263" s="15"/>
      <c r="H263" s="15"/>
      <c r="I263" s="15"/>
      <c r="J263" s="15"/>
      <c r="K263" s="15"/>
      <c r="L263" s="15"/>
      <c r="M263" s="15"/>
    </row>
    <row r="264" spans="5:13" ht="11.25">
      <c r="E264" s="16"/>
      <c r="F264" s="17"/>
      <c r="G264" s="15"/>
      <c r="H264" s="15"/>
      <c r="I264" s="15"/>
      <c r="J264" s="15"/>
      <c r="K264" s="15"/>
      <c r="L264" s="15"/>
      <c r="M264" s="15"/>
    </row>
    <row r="265" spans="5:13" ht="11.25">
      <c r="E265" s="16"/>
      <c r="F265" s="17"/>
      <c r="G265" s="15"/>
      <c r="H265" s="15"/>
      <c r="I265" s="15"/>
      <c r="J265" s="15"/>
      <c r="K265" s="15"/>
      <c r="L265" s="15"/>
      <c r="M265" s="15"/>
    </row>
    <row r="266" spans="5:13" ht="11.25">
      <c r="E266" s="16"/>
      <c r="F266" s="17"/>
      <c r="G266" s="15"/>
      <c r="H266" s="15"/>
      <c r="I266" s="15"/>
      <c r="J266" s="15"/>
      <c r="K266" s="15"/>
      <c r="L266" s="15"/>
      <c r="M266" s="15"/>
    </row>
    <row r="267" spans="5:13" ht="11.25">
      <c r="E267" s="16"/>
      <c r="F267" s="17"/>
      <c r="G267" s="15"/>
      <c r="H267" s="15"/>
      <c r="I267" s="15"/>
      <c r="J267" s="15"/>
      <c r="K267" s="15"/>
      <c r="L267" s="15"/>
      <c r="M267" s="15"/>
    </row>
    <row r="268" spans="5:13" ht="11.25">
      <c r="E268" s="16"/>
      <c r="F268" s="17"/>
      <c r="G268" s="15"/>
      <c r="H268" s="15"/>
      <c r="I268" s="15"/>
      <c r="J268" s="15"/>
      <c r="K268" s="15"/>
      <c r="L268" s="15"/>
      <c r="M268" s="15"/>
    </row>
    <row r="269" spans="5:13" ht="11.25">
      <c r="E269" s="16"/>
      <c r="F269" s="17"/>
      <c r="G269" s="15"/>
      <c r="H269" s="15"/>
      <c r="I269" s="15"/>
      <c r="J269" s="15"/>
      <c r="K269" s="15"/>
      <c r="L269" s="15"/>
      <c r="M269" s="15"/>
    </row>
    <row r="270" spans="5:13" ht="11.25">
      <c r="E270" s="16"/>
      <c r="F270" s="17"/>
      <c r="G270" s="15"/>
      <c r="H270" s="15"/>
      <c r="I270" s="15"/>
      <c r="J270" s="15"/>
      <c r="K270" s="15"/>
      <c r="L270" s="15"/>
      <c r="M270" s="15"/>
    </row>
    <row r="271" spans="5:13" ht="11.25">
      <c r="E271" s="16"/>
      <c r="F271" s="17"/>
      <c r="G271" s="15"/>
      <c r="H271" s="15"/>
      <c r="I271" s="15"/>
      <c r="J271" s="15"/>
      <c r="K271" s="15"/>
      <c r="L271" s="15"/>
      <c r="M271" s="15"/>
    </row>
    <row r="272" spans="5:13" ht="11.25">
      <c r="E272" s="16"/>
      <c r="F272" s="17"/>
      <c r="G272" s="15"/>
      <c r="H272" s="15"/>
      <c r="I272" s="15"/>
      <c r="J272" s="15"/>
      <c r="K272" s="15"/>
      <c r="L272" s="15"/>
      <c r="M272" s="15"/>
    </row>
    <row r="273" spans="5:13" ht="11.25">
      <c r="E273" s="16"/>
      <c r="F273" s="17"/>
      <c r="G273" s="15"/>
      <c r="H273" s="15"/>
      <c r="I273" s="15"/>
      <c r="J273" s="15"/>
      <c r="K273" s="15"/>
      <c r="L273" s="15"/>
      <c r="M273" s="15"/>
    </row>
    <row r="274" spans="5:13" ht="11.25">
      <c r="E274" s="16"/>
      <c r="F274" s="17"/>
      <c r="G274" s="15"/>
      <c r="H274" s="15"/>
      <c r="I274" s="15"/>
      <c r="J274" s="15"/>
      <c r="K274" s="15"/>
      <c r="L274" s="15"/>
      <c r="M274" s="15"/>
    </row>
    <row r="275" spans="5:13" ht="11.25">
      <c r="E275" s="16"/>
      <c r="F275" s="17"/>
      <c r="G275" s="15"/>
      <c r="H275" s="15"/>
      <c r="I275" s="15"/>
      <c r="J275" s="15"/>
      <c r="K275" s="15"/>
      <c r="L275" s="15"/>
      <c r="M275" s="15"/>
    </row>
    <row r="276" spans="5:13" ht="11.25">
      <c r="E276" s="16"/>
      <c r="F276" s="17"/>
      <c r="G276" s="15"/>
      <c r="H276" s="15"/>
      <c r="I276" s="15"/>
      <c r="J276" s="15"/>
      <c r="K276" s="15"/>
      <c r="L276" s="15"/>
      <c r="M276" s="15"/>
    </row>
    <row r="277" spans="5:13" ht="11.25">
      <c r="E277" s="16"/>
      <c r="F277" s="17"/>
      <c r="G277" s="15"/>
      <c r="H277" s="15"/>
      <c r="I277" s="15"/>
      <c r="J277" s="15"/>
      <c r="K277" s="15"/>
      <c r="L277" s="15"/>
      <c r="M277" s="15"/>
    </row>
    <row r="278" spans="5:6" ht="11.25">
      <c r="E278" s="16"/>
      <c r="F278" s="17"/>
    </row>
    <row r="279" spans="5:6" ht="11.25">
      <c r="E279" s="16"/>
      <c r="F279" s="17"/>
    </row>
    <row r="280" spans="5:6" ht="11.25">
      <c r="E280" s="16"/>
      <c r="F280" s="17"/>
    </row>
    <row r="281" spans="5:6" ht="11.25">
      <c r="E281" s="16"/>
      <c r="F281" s="17"/>
    </row>
    <row r="282" spans="5:6" ht="11.25">
      <c r="E282" s="16"/>
      <c r="F282" s="17"/>
    </row>
    <row r="283" spans="5:6" ht="11.25">
      <c r="E283" s="16"/>
      <c r="F283" s="17"/>
    </row>
    <row r="284" spans="5:6" ht="11.25">
      <c r="E284" s="16"/>
      <c r="F284" s="17"/>
    </row>
    <row r="285" spans="5:6" ht="11.25">
      <c r="E285" s="16"/>
      <c r="F285" s="17"/>
    </row>
    <row r="286" spans="5:6" ht="11.25">
      <c r="E286" s="16"/>
      <c r="F286" s="17"/>
    </row>
    <row r="287" spans="5:6" ht="11.25">
      <c r="E287" s="16"/>
      <c r="F287" s="17"/>
    </row>
    <row r="288" spans="5:6" ht="11.25">
      <c r="E288" s="16"/>
      <c r="F288" s="17"/>
    </row>
    <row r="289" spans="5:6" ht="11.25">
      <c r="E289" s="16"/>
      <c r="F289" s="17"/>
    </row>
    <row r="290" spans="5:6" ht="11.25">
      <c r="E290" s="16"/>
      <c r="F290" s="17"/>
    </row>
    <row r="291" spans="5:6" ht="11.25">
      <c r="E291" s="16"/>
      <c r="F291" s="17"/>
    </row>
    <row r="292" spans="5:6" ht="11.25">
      <c r="E292" s="16"/>
      <c r="F292" s="17"/>
    </row>
    <row r="293" spans="5:6" ht="11.25">
      <c r="E293" s="16"/>
      <c r="F293" s="17"/>
    </row>
    <row r="294" spans="5:6" ht="11.25">
      <c r="E294" s="16"/>
      <c r="F294" s="17"/>
    </row>
    <row r="295" spans="5:6" ht="11.25">
      <c r="E295" s="16"/>
      <c r="F295" s="17"/>
    </row>
    <row r="296" spans="5:6" ht="11.25">
      <c r="E296" s="16"/>
      <c r="F296" s="17"/>
    </row>
    <row r="297" spans="5:6" ht="11.25">
      <c r="E297" s="16"/>
      <c r="F297" s="17"/>
    </row>
    <row r="298" spans="5:6" ht="11.25">
      <c r="E298" s="16"/>
      <c r="F298" s="17"/>
    </row>
    <row r="299" spans="5:6" ht="11.25">
      <c r="E299" s="16"/>
      <c r="F299" s="17"/>
    </row>
    <row r="300" spans="5:6" ht="11.25">
      <c r="E300" s="16"/>
      <c r="F300" s="17"/>
    </row>
    <row r="301" spans="5:6" ht="11.25">
      <c r="E301" s="16"/>
      <c r="F301" s="17"/>
    </row>
    <row r="302" spans="5:6" ht="11.25">
      <c r="E302" s="16"/>
      <c r="F302" s="17"/>
    </row>
    <row r="303" spans="5:6" ht="11.25">
      <c r="E303" s="16"/>
      <c r="F303" s="17"/>
    </row>
    <row r="304" spans="5:6" ht="11.25">
      <c r="E304" s="16"/>
      <c r="F304" s="17"/>
    </row>
    <row r="305" spans="5:6" ht="11.25">
      <c r="E305" s="16"/>
      <c r="F305" s="17"/>
    </row>
    <row r="306" spans="5:6" ht="11.25">
      <c r="E306" s="16"/>
      <c r="F306" s="17"/>
    </row>
    <row r="307" spans="5:6" ht="11.25">
      <c r="E307" s="16"/>
      <c r="F307" s="17"/>
    </row>
    <row r="308" spans="5:6" ht="11.25">
      <c r="E308" s="16"/>
      <c r="F308" s="17"/>
    </row>
    <row r="309" spans="5:6" ht="11.25">
      <c r="E309" s="16"/>
      <c r="F309" s="17"/>
    </row>
    <row r="310" spans="5:6" ht="11.25">
      <c r="E310" s="16"/>
      <c r="F310" s="17"/>
    </row>
    <row r="311" spans="5:6" ht="11.25">
      <c r="E311" s="16"/>
      <c r="F311" s="17"/>
    </row>
    <row r="312" spans="5:6" ht="11.25">
      <c r="E312" s="16"/>
      <c r="F312" s="17"/>
    </row>
    <row r="313" spans="5:6" ht="11.25">
      <c r="E313" s="16"/>
      <c r="F313" s="17"/>
    </row>
    <row r="314" spans="5:6" ht="11.25">
      <c r="E314" s="16"/>
      <c r="F314" s="17"/>
    </row>
    <row r="315" spans="5:6" ht="11.25">
      <c r="E315" s="16"/>
      <c r="F315" s="17"/>
    </row>
    <row r="316" spans="5:6" ht="11.25">
      <c r="E316" s="16"/>
      <c r="F316" s="17"/>
    </row>
    <row r="317" spans="5:6" ht="11.25">
      <c r="E317" s="16"/>
      <c r="F317" s="17"/>
    </row>
    <row r="318" spans="5:6" ht="11.25">
      <c r="E318" s="16"/>
      <c r="F318" s="17"/>
    </row>
    <row r="319" spans="5:6" ht="11.25">
      <c r="E319" s="16"/>
      <c r="F319" s="17"/>
    </row>
    <row r="320" spans="5:6" ht="11.25">
      <c r="E320" s="16"/>
      <c r="F320" s="17"/>
    </row>
    <row r="321" spans="5:6" ht="11.25">
      <c r="E321" s="16"/>
      <c r="F321" s="17"/>
    </row>
    <row r="322" spans="5:6" ht="11.25">
      <c r="E322" s="16"/>
      <c r="F322" s="17"/>
    </row>
    <row r="323" spans="5:6" ht="11.25">
      <c r="E323" s="16"/>
      <c r="F323" s="17"/>
    </row>
    <row r="324" spans="5:6" ht="11.25">
      <c r="E324" s="16"/>
      <c r="F324" s="17"/>
    </row>
    <row r="325" spans="5:6" ht="11.25">
      <c r="E325" s="16"/>
      <c r="F325" s="17"/>
    </row>
    <row r="326" spans="5:6" ht="11.25">
      <c r="E326" s="16"/>
      <c r="F326" s="17"/>
    </row>
    <row r="327" spans="5:6" ht="11.25">
      <c r="E327" s="16"/>
      <c r="F327" s="17"/>
    </row>
    <row r="328" spans="5:6" ht="11.25">
      <c r="E328" s="16"/>
      <c r="F328" s="17"/>
    </row>
    <row r="329" spans="5:6" ht="11.25">
      <c r="E329" s="16"/>
      <c r="F329" s="17"/>
    </row>
    <row r="330" spans="5:6" ht="11.25">
      <c r="E330" s="16"/>
      <c r="F330" s="17"/>
    </row>
    <row r="331" spans="5:6" ht="11.25">
      <c r="E331" s="16"/>
      <c r="F331" s="17"/>
    </row>
    <row r="332" spans="5:6" ht="11.25">
      <c r="E332" s="16"/>
      <c r="F332" s="17"/>
    </row>
    <row r="333" spans="5:6" ht="11.25">
      <c r="E333" s="16"/>
      <c r="F333" s="17"/>
    </row>
    <row r="334" spans="5:6" ht="11.25">
      <c r="E334" s="16"/>
      <c r="F334" s="17"/>
    </row>
    <row r="335" spans="5:6" ht="11.25">
      <c r="E335" s="16"/>
      <c r="F335" s="17"/>
    </row>
    <row r="336" spans="5:6" ht="11.25">
      <c r="E336" s="16"/>
      <c r="F336" s="17"/>
    </row>
    <row r="337" spans="5:6" ht="11.25">
      <c r="E337" s="16"/>
      <c r="F337" s="17"/>
    </row>
    <row r="338" spans="5:6" ht="11.25">
      <c r="E338" s="16"/>
      <c r="F338" s="17"/>
    </row>
    <row r="339" spans="5:6" ht="11.25">
      <c r="E339" s="16"/>
      <c r="F339" s="17"/>
    </row>
    <row r="340" spans="5:6" ht="11.25">
      <c r="E340" s="16"/>
      <c r="F340" s="17"/>
    </row>
    <row r="341" spans="5:6" ht="11.25">
      <c r="E341" s="16"/>
      <c r="F341" s="17"/>
    </row>
    <row r="342" spans="5:6" ht="11.25">
      <c r="E342" s="16"/>
      <c r="F342" s="17"/>
    </row>
    <row r="343" spans="5:6" ht="11.25">
      <c r="E343" s="16"/>
      <c r="F343" s="17"/>
    </row>
    <row r="344" spans="5:6" ht="11.25">
      <c r="E344" s="16"/>
      <c r="F344" s="17"/>
    </row>
    <row r="345" spans="5:6" ht="11.25">
      <c r="E345" s="16"/>
      <c r="F345" s="17"/>
    </row>
    <row r="346" spans="5:6" ht="11.25">
      <c r="E346" s="16"/>
      <c r="F346" s="17"/>
    </row>
    <row r="347" spans="5:6" ht="11.25">
      <c r="E347" s="16"/>
      <c r="F347" s="17"/>
    </row>
    <row r="348" spans="5:6" ht="11.25">
      <c r="E348" s="16"/>
      <c r="F348" s="17"/>
    </row>
    <row r="349" spans="5:6" ht="11.25">
      <c r="E349" s="16"/>
      <c r="F349" s="17"/>
    </row>
    <row r="350" spans="5:6" ht="11.25">
      <c r="E350" s="16"/>
      <c r="F350" s="17"/>
    </row>
    <row r="351" spans="5:6" ht="11.25">
      <c r="E351" s="16"/>
      <c r="F351" s="17"/>
    </row>
    <row r="352" spans="5:6" ht="11.25">
      <c r="E352" s="16"/>
      <c r="F352" s="17"/>
    </row>
    <row r="353" spans="5:6" ht="11.25">
      <c r="E353" s="16"/>
      <c r="F353" s="17"/>
    </row>
    <row r="354" spans="5:6" ht="11.25">
      <c r="E354" s="16"/>
      <c r="F354" s="17"/>
    </row>
    <row r="355" spans="5:6" ht="11.25">
      <c r="E355" s="16"/>
      <c r="F355" s="17"/>
    </row>
    <row r="356" spans="5:6" ht="11.25">
      <c r="E356" s="16"/>
      <c r="F356" s="17"/>
    </row>
    <row r="357" spans="5:6" ht="11.25">
      <c r="E357" s="16"/>
      <c r="F357" s="17"/>
    </row>
    <row r="358" spans="5:6" ht="11.25">
      <c r="E358" s="16"/>
      <c r="F358" s="17"/>
    </row>
    <row r="359" spans="5:6" ht="11.25">
      <c r="E359" s="16"/>
      <c r="F359" s="17"/>
    </row>
    <row r="360" spans="5:6" ht="11.25">
      <c r="E360" s="16"/>
      <c r="F360" s="17"/>
    </row>
    <row r="361" spans="5:6" ht="11.25">
      <c r="E361" s="16"/>
      <c r="F361" s="17"/>
    </row>
    <row r="362" spans="5:6" ht="11.25">
      <c r="E362" s="16"/>
      <c r="F362" s="17"/>
    </row>
    <row r="363" spans="5:6" ht="11.25">
      <c r="E363" s="16"/>
      <c r="F363" s="17"/>
    </row>
    <row r="364" spans="5:6" ht="11.25">
      <c r="E364" s="16"/>
      <c r="F364" s="17"/>
    </row>
    <row r="365" spans="5:6" ht="11.25">
      <c r="E365" s="16"/>
      <c r="F365" s="17"/>
    </row>
    <row r="366" spans="5:6" ht="11.25">
      <c r="E366" s="16"/>
      <c r="F366" s="17"/>
    </row>
    <row r="367" spans="5:6" ht="11.25">
      <c r="E367" s="16"/>
      <c r="F367" s="17"/>
    </row>
    <row r="368" spans="5:6" ht="11.25">
      <c r="E368" s="16"/>
      <c r="F368" s="17"/>
    </row>
    <row r="369" spans="5:6" ht="11.25">
      <c r="E369" s="16"/>
      <c r="F369" s="17"/>
    </row>
    <row r="370" spans="5:6" ht="11.25">
      <c r="E370" s="16"/>
      <c r="F370" s="17"/>
    </row>
    <row r="371" spans="5:6" ht="11.25">
      <c r="E371" s="16"/>
      <c r="F371" s="17"/>
    </row>
    <row r="372" spans="5:6" ht="11.25">
      <c r="E372" s="16"/>
      <c r="F372" s="17"/>
    </row>
    <row r="373" spans="5:6" ht="11.25">
      <c r="E373" s="16"/>
      <c r="F373" s="17"/>
    </row>
    <row r="374" spans="5:6" ht="11.25">
      <c r="E374" s="16"/>
      <c r="F374" s="17"/>
    </row>
    <row r="375" spans="5:6" ht="11.25">
      <c r="E375" s="16"/>
      <c r="F375" s="17"/>
    </row>
    <row r="376" spans="5:6" ht="11.25">
      <c r="E376" s="16"/>
      <c r="F376" s="17"/>
    </row>
    <row r="377" spans="5:6" ht="11.25">
      <c r="E377" s="16"/>
      <c r="F377" s="17"/>
    </row>
    <row r="378" spans="5:6" ht="11.25">
      <c r="E378" s="16"/>
      <c r="F378" s="17"/>
    </row>
    <row r="379" spans="5:6" ht="11.25">
      <c r="E379" s="16"/>
      <c r="F379" s="17"/>
    </row>
    <row r="380" spans="5:6" ht="11.25">
      <c r="E380" s="16"/>
      <c r="F380" s="17"/>
    </row>
    <row r="381" spans="5:6" ht="11.25">
      <c r="E381" s="16"/>
      <c r="F381" s="17"/>
    </row>
    <row r="382" spans="5:6" ht="11.25">
      <c r="E382" s="16"/>
      <c r="F382" s="17"/>
    </row>
    <row r="383" spans="5:6" ht="11.25">
      <c r="E383" s="16"/>
      <c r="F383" s="17"/>
    </row>
    <row r="384" spans="5:6" ht="11.25">
      <c r="E384" s="16"/>
      <c r="F384" s="17"/>
    </row>
    <row r="385" spans="5:6" ht="11.25">
      <c r="E385" s="16"/>
      <c r="F385" s="17"/>
    </row>
    <row r="386" spans="5:6" ht="11.25">
      <c r="E386" s="16"/>
      <c r="F386" s="17"/>
    </row>
    <row r="387" spans="5:6" ht="11.25">
      <c r="E387" s="16"/>
      <c r="F387" s="17"/>
    </row>
    <row r="388" spans="5:6" ht="11.25">
      <c r="E388" s="16"/>
      <c r="F388" s="17"/>
    </row>
    <row r="389" spans="5:6" ht="11.25">
      <c r="E389" s="16"/>
      <c r="F389" s="17"/>
    </row>
    <row r="390" spans="5:6" ht="11.25">
      <c r="E390" s="16"/>
      <c r="F390" s="17"/>
    </row>
    <row r="391" spans="5:6" ht="11.25">
      <c r="E391" s="16"/>
      <c r="F391" s="17"/>
    </row>
    <row r="392" spans="5:6" ht="11.25">
      <c r="E392" s="16"/>
      <c r="F392" s="17"/>
    </row>
    <row r="393" spans="5:6" ht="11.25">
      <c r="E393" s="16"/>
      <c r="F393" s="17"/>
    </row>
    <row r="394" spans="5:6" ht="11.25">
      <c r="E394" s="16"/>
      <c r="F394" s="17"/>
    </row>
    <row r="395" spans="5:6" ht="11.25">
      <c r="E395" s="16"/>
      <c r="F395" s="17"/>
    </row>
    <row r="396" spans="5:6" ht="11.25">
      <c r="E396" s="16"/>
      <c r="F396" s="17"/>
    </row>
    <row r="397" spans="5:6" ht="11.25">
      <c r="E397" s="16"/>
      <c r="F397" s="17"/>
    </row>
    <row r="398" spans="5:6" ht="11.25">
      <c r="E398" s="16"/>
      <c r="F398" s="17"/>
    </row>
    <row r="399" spans="5:6" ht="11.25">
      <c r="E399" s="16"/>
      <c r="F399" s="17"/>
    </row>
    <row r="400" spans="5:6" ht="11.25">
      <c r="E400" s="16"/>
      <c r="F400" s="17"/>
    </row>
    <row r="401" spans="5:6" ht="11.25">
      <c r="E401" s="16"/>
      <c r="F401" s="17"/>
    </row>
    <row r="402" spans="5:6" ht="11.25">
      <c r="E402" s="16"/>
      <c r="F402" s="17"/>
    </row>
    <row r="403" spans="5:6" ht="11.25">
      <c r="E403" s="16"/>
      <c r="F403" s="17"/>
    </row>
    <row r="404" spans="5:6" ht="11.25">
      <c r="E404" s="16"/>
      <c r="F404" s="17"/>
    </row>
    <row r="405" spans="5:6" ht="11.25">
      <c r="E405" s="16"/>
      <c r="F405" s="17"/>
    </row>
    <row r="406" spans="5:6" ht="11.25">
      <c r="E406" s="16"/>
      <c r="F406" s="17"/>
    </row>
    <row r="407" spans="5:6" ht="11.25">
      <c r="E407" s="16"/>
      <c r="F407" s="17"/>
    </row>
    <row r="408" spans="5:6" ht="11.25">
      <c r="E408" s="16"/>
      <c r="F408" s="17"/>
    </row>
    <row r="409" spans="5:6" ht="11.25">
      <c r="E409" s="16"/>
      <c r="F409" s="17"/>
    </row>
    <row r="410" spans="5:6" ht="11.25">
      <c r="E410" s="16"/>
      <c r="F410" s="17"/>
    </row>
    <row r="411" spans="5:6" ht="11.25">
      <c r="E411" s="16"/>
      <c r="F411" s="17"/>
    </row>
    <row r="412" spans="5:6" ht="11.25">
      <c r="E412" s="16"/>
      <c r="F412" s="17"/>
    </row>
    <row r="413" spans="5:6" ht="11.25">
      <c r="E413" s="16"/>
      <c r="F413" s="17"/>
    </row>
    <row r="414" spans="5:6" ht="11.25">
      <c r="E414" s="16"/>
      <c r="F414" s="17"/>
    </row>
    <row r="415" spans="5:6" ht="11.25">
      <c r="E415" s="16"/>
      <c r="F415" s="17"/>
    </row>
    <row r="416" spans="5:6" ht="11.25">
      <c r="E416" s="16"/>
      <c r="F416" s="17"/>
    </row>
    <row r="417" spans="5:6" ht="11.25">
      <c r="E417" s="16"/>
      <c r="F417" s="17"/>
    </row>
    <row r="418" spans="5:6" ht="11.25">
      <c r="E418" s="16"/>
      <c r="F418" s="17"/>
    </row>
    <row r="419" spans="5:6" ht="11.25">
      <c r="E419" s="16"/>
      <c r="F419" s="17"/>
    </row>
    <row r="420" spans="5:6" ht="11.25">
      <c r="E420" s="16"/>
      <c r="F420" s="17"/>
    </row>
    <row r="421" spans="5:6" ht="11.25">
      <c r="E421" s="16"/>
      <c r="F421" s="17"/>
    </row>
    <row r="422" spans="5:6" ht="11.25">
      <c r="E422" s="16"/>
      <c r="F422" s="17"/>
    </row>
    <row r="423" spans="5:6" ht="11.25">
      <c r="E423" s="16"/>
      <c r="F423" s="17"/>
    </row>
    <row r="424" spans="5:6" ht="11.25">
      <c r="E424" s="16"/>
      <c r="F424" s="17"/>
    </row>
    <row r="425" spans="5:6" ht="11.25">
      <c r="E425" s="16"/>
      <c r="F425" s="17"/>
    </row>
    <row r="426" spans="5:6" ht="11.25">
      <c r="E426" s="16"/>
      <c r="F426" s="17"/>
    </row>
    <row r="427" spans="5:6" ht="11.25">
      <c r="E427" s="16"/>
      <c r="F427" s="17"/>
    </row>
    <row r="428" spans="5:6" ht="11.25">
      <c r="E428" s="16"/>
      <c r="F428" s="17"/>
    </row>
    <row r="429" spans="5:6" ht="11.25">
      <c r="E429" s="16"/>
      <c r="F429" s="17"/>
    </row>
    <row r="430" spans="5:6" ht="11.25">
      <c r="E430" s="16"/>
      <c r="F430" s="17"/>
    </row>
    <row r="431" spans="5:6" ht="11.25">
      <c r="E431" s="16"/>
      <c r="F431" s="17"/>
    </row>
    <row r="432" spans="5:6" ht="11.25">
      <c r="E432" s="16"/>
      <c r="F432" s="17"/>
    </row>
    <row r="433" spans="5:6" ht="11.25">
      <c r="E433" s="16"/>
      <c r="F433" s="17"/>
    </row>
    <row r="434" spans="5:6" ht="11.25">
      <c r="E434" s="16"/>
      <c r="F434" s="17"/>
    </row>
    <row r="435" spans="5:6" ht="11.25">
      <c r="E435" s="16"/>
      <c r="F435" s="17"/>
    </row>
    <row r="436" spans="5:6" ht="11.25">
      <c r="E436" s="16"/>
      <c r="F436" s="17"/>
    </row>
    <row r="437" spans="5:6" ht="11.25">
      <c r="E437" s="16"/>
      <c r="F437" s="17"/>
    </row>
    <row r="438" spans="5:6" ht="11.25">
      <c r="E438" s="16"/>
      <c r="F438" s="17"/>
    </row>
    <row r="439" spans="5:6" ht="11.25">
      <c r="E439" s="16"/>
      <c r="F439" s="17"/>
    </row>
    <row r="440" spans="5:6" ht="11.25">
      <c r="E440" s="16"/>
      <c r="F440" s="17"/>
    </row>
    <row r="441" spans="5:6" ht="11.25">
      <c r="E441" s="16"/>
      <c r="F441" s="17"/>
    </row>
    <row r="442" spans="5:6" ht="11.25">
      <c r="E442" s="16"/>
      <c r="F442" s="17"/>
    </row>
    <row r="443" spans="5:6" ht="11.25">
      <c r="E443" s="16"/>
      <c r="F443" s="17"/>
    </row>
    <row r="444" spans="5:6" ht="11.25">
      <c r="E444" s="16"/>
      <c r="F444" s="17"/>
    </row>
    <row r="445" spans="5:6" ht="11.25">
      <c r="E445" s="16"/>
      <c r="F445" s="17"/>
    </row>
    <row r="446" spans="5:6" ht="11.25">
      <c r="E446" s="16"/>
      <c r="F446" s="17"/>
    </row>
    <row r="447" spans="5:6" ht="11.25">
      <c r="E447" s="16"/>
      <c r="F447" s="17"/>
    </row>
    <row r="448" spans="5:6" ht="11.25">
      <c r="E448" s="16"/>
      <c r="F448" s="17"/>
    </row>
    <row r="449" spans="5:6" ht="11.25">
      <c r="E449" s="16"/>
      <c r="F449" s="17"/>
    </row>
    <row r="450" spans="5:6" ht="11.25">
      <c r="E450" s="16"/>
      <c r="F450" s="17"/>
    </row>
    <row r="451" spans="5:6" ht="11.25">
      <c r="E451" s="16"/>
      <c r="F451" s="17"/>
    </row>
    <row r="452" spans="5:6" ht="11.25">
      <c r="E452" s="16"/>
      <c r="F452" s="17"/>
    </row>
    <row r="453" spans="5:6" ht="11.25">
      <c r="E453" s="16"/>
      <c r="F453" s="17"/>
    </row>
    <row r="454" spans="5:6" ht="11.25">
      <c r="E454" s="16"/>
      <c r="F454" s="17"/>
    </row>
    <row r="455" spans="5:6" ht="11.25">
      <c r="E455" s="16"/>
      <c r="F455" s="17"/>
    </row>
    <row r="456" spans="5:6" ht="11.25">
      <c r="E456" s="16"/>
      <c r="F456" s="17"/>
    </row>
    <row r="457" spans="5:6" ht="11.25">
      <c r="E457" s="16"/>
      <c r="F457" s="17"/>
    </row>
    <row r="458" spans="5:6" ht="11.25">
      <c r="E458" s="16"/>
      <c r="F458" s="17"/>
    </row>
    <row r="459" spans="5:6" ht="11.25">
      <c r="E459" s="16"/>
      <c r="F459" s="17"/>
    </row>
    <row r="460" spans="5:6" ht="11.25">
      <c r="E460" s="16"/>
      <c r="F460" s="17"/>
    </row>
    <row r="461" spans="5:6" ht="11.25">
      <c r="E461" s="16"/>
      <c r="F461" s="17"/>
    </row>
    <row r="462" spans="5:6" ht="11.25">
      <c r="E462" s="16"/>
      <c r="F462" s="17"/>
    </row>
    <row r="463" spans="5:6" ht="11.25">
      <c r="E463" s="16"/>
      <c r="F463" s="17"/>
    </row>
    <row r="464" spans="5:6" ht="11.25">
      <c r="E464" s="16"/>
      <c r="F464" s="17"/>
    </row>
    <row r="465" spans="5:6" ht="11.25">
      <c r="E465" s="16"/>
      <c r="F465" s="17"/>
    </row>
    <row r="466" spans="5:6" ht="11.25">
      <c r="E466" s="16"/>
      <c r="F466" s="17"/>
    </row>
    <row r="467" spans="5:6" ht="11.25">
      <c r="E467" s="16"/>
      <c r="F467" s="17"/>
    </row>
    <row r="468" spans="5:6" ht="11.25">
      <c r="E468" s="16"/>
      <c r="F468" s="17"/>
    </row>
    <row r="469" spans="5:6" ht="11.25">
      <c r="E469" s="16"/>
      <c r="F469" s="17"/>
    </row>
    <row r="470" spans="5:6" ht="11.25">
      <c r="E470" s="16"/>
      <c r="F470" s="17"/>
    </row>
    <row r="471" spans="5:6" ht="11.25">
      <c r="E471" s="16"/>
      <c r="F471" s="17"/>
    </row>
    <row r="472" spans="5:6" ht="11.25">
      <c r="E472" s="16"/>
      <c r="F472" s="17"/>
    </row>
    <row r="473" spans="5:6" ht="11.25">
      <c r="E473" s="16"/>
      <c r="F473" s="17"/>
    </row>
    <row r="474" spans="5:6" ht="11.25">
      <c r="E474" s="16"/>
      <c r="F474" s="17"/>
    </row>
    <row r="475" spans="5:6" ht="11.25">
      <c r="E475" s="16"/>
      <c r="F475" s="17"/>
    </row>
    <row r="476" spans="5:6" ht="11.25">
      <c r="E476" s="16"/>
      <c r="F476" s="17"/>
    </row>
    <row r="477" spans="5:6" ht="11.25">
      <c r="E477" s="16"/>
      <c r="F477" s="17"/>
    </row>
    <row r="478" spans="5:6" ht="11.25">
      <c r="E478" s="16"/>
      <c r="F478" s="17"/>
    </row>
    <row r="479" spans="5:6" ht="11.25">
      <c r="E479" s="16"/>
      <c r="F479" s="17"/>
    </row>
    <row r="480" spans="5:6" ht="11.25">
      <c r="E480" s="16"/>
      <c r="F480" s="17"/>
    </row>
    <row r="481" spans="5:6" ht="11.25">
      <c r="E481" s="16"/>
      <c r="F481" s="17"/>
    </row>
    <row r="482" spans="5:6" ht="11.25">
      <c r="E482" s="16"/>
      <c r="F482" s="17"/>
    </row>
    <row r="483" spans="5:6" ht="11.25">
      <c r="E483" s="16"/>
      <c r="F483" s="17"/>
    </row>
    <row r="484" spans="5:6" ht="11.25">
      <c r="E484" s="16"/>
      <c r="F484" s="17"/>
    </row>
    <row r="485" spans="5:6" ht="11.25">
      <c r="E485" s="16"/>
      <c r="F485" s="17"/>
    </row>
    <row r="486" spans="5:6" ht="11.25">
      <c r="E486" s="16"/>
      <c r="F486" s="17"/>
    </row>
    <row r="487" spans="5:6" ht="11.25">
      <c r="E487" s="16"/>
      <c r="F487" s="17"/>
    </row>
    <row r="488" spans="5:6" ht="11.25">
      <c r="E488" s="16"/>
      <c r="F488" s="17"/>
    </row>
    <row r="489" spans="5:6" ht="11.25">
      <c r="E489" s="16"/>
      <c r="F489" s="17"/>
    </row>
    <row r="490" spans="5:6" ht="11.25">
      <c r="E490" s="16"/>
      <c r="F490" s="17"/>
    </row>
    <row r="491" spans="5:6" ht="11.25">
      <c r="E491" s="16"/>
      <c r="F491" s="17"/>
    </row>
    <row r="492" spans="5:6" ht="11.25">
      <c r="E492" s="16"/>
      <c r="F492" s="17"/>
    </row>
    <row r="493" spans="5:6" ht="11.25">
      <c r="E493" s="16"/>
      <c r="F493" s="17"/>
    </row>
    <row r="494" spans="5:6" ht="11.25">
      <c r="E494" s="16"/>
      <c r="F494" s="17"/>
    </row>
    <row r="495" spans="5:6" ht="11.25">
      <c r="E495" s="16"/>
      <c r="F495" s="17"/>
    </row>
    <row r="496" spans="5:6" ht="11.25">
      <c r="E496" s="16"/>
      <c r="F496" s="17"/>
    </row>
    <row r="497" spans="5:6" ht="11.25">
      <c r="E497" s="16"/>
      <c r="F497" s="17"/>
    </row>
    <row r="498" spans="5:6" ht="11.25">
      <c r="E498" s="16"/>
      <c r="F498" s="17"/>
    </row>
    <row r="499" spans="5:6" ht="11.25">
      <c r="E499" s="16"/>
      <c r="F499" s="17"/>
    </row>
    <row r="500" spans="5:6" ht="11.25">
      <c r="E500" s="16"/>
      <c r="F500" s="17"/>
    </row>
    <row r="501" spans="5:6" ht="11.25">
      <c r="E501" s="16"/>
      <c r="F501" s="17"/>
    </row>
    <row r="502" spans="5:6" ht="11.25">
      <c r="E502" s="16"/>
      <c r="F502" s="17"/>
    </row>
    <row r="503" spans="5:6" ht="11.25">
      <c r="E503" s="16"/>
      <c r="F503" s="17"/>
    </row>
    <row r="504" spans="5:6" ht="11.25">
      <c r="E504" s="16"/>
      <c r="F504" s="17"/>
    </row>
    <row r="505" spans="5:6" ht="11.25">
      <c r="E505" s="16"/>
      <c r="F505" s="17"/>
    </row>
    <row r="506" spans="5:6" ht="11.25">
      <c r="E506" s="16"/>
      <c r="F506" s="17"/>
    </row>
    <row r="507" spans="5:6" ht="11.25">
      <c r="E507" s="16"/>
      <c r="F507" s="17"/>
    </row>
    <row r="508" spans="5:6" ht="11.25">
      <c r="E508" s="16"/>
      <c r="F508" s="17"/>
    </row>
    <row r="509" spans="5:6" ht="11.25">
      <c r="E509" s="16"/>
      <c r="F509" s="17"/>
    </row>
    <row r="510" spans="5:6" ht="11.25">
      <c r="E510" s="16"/>
      <c r="F510" s="17"/>
    </row>
    <row r="511" spans="5:6" ht="11.25">
      <c r="E511" s="16"/>
      <c r="F511" s="17"/>
    </row>
    <row r="512" spans="5:6" ht="11.25">
      <c r="E512" s="16"/>
      <c r="F512" s="17"/>
    </row>
    <row r="513" spans="5:6" ht="11.25">
      <c r="E513" s="16"/>
      <c r="F513" s="17"/>
    </row>
    <row r="514" spans="5:6" ht="11.25">
      <c r="E514" s="16"/>
      <c r="F514" s="17"/>
    </row>
    <row r="515" spans="5:6" ht="11.25">
      <c r="E515" s="16"/>
      <c r="F515" s="17"/>
    </row>
    <row r="516" spans="5:6" ht="11.25">
      <c r="E516" s="16"/>
      <c r="F516" s="17"/>
    </row>
    <row r="517" spans="5:6" ht="11.25">
      <c r="E517" s="16"/>
      <c r="F517" s="17"/>
    </row>
    <row r="518" spans="5:6" ht="11.25">
      <c r="E518" s="16"/>
      <c r="F518" s="17"/>
    </row>
    <row r="519" spans="5:6" ht="11.25">
      <c r="E519" s="16"/>
      <c r="F519" s="17"/>
    </row>
    <row r="520" spans="5:6" ht="11.25">
      <c r="E520" s="16"/>
      <c r="F520" s="17"/>
    </row>
    <row r="521" spans="5:6" ht="11.25">
      <c r="E521" s="16"/>
      <c r="F521" s="17"/>
    </row>
    <row r="522" spans="5:6" ht="11.25">
      <c r="E522" s="16"/>
      <c r="F522" s="17"/>
    </row>
    <row r="523" spans="5:6" ht="11.25">
      <c r="E523" s="16"/>
      <c r="F523" s="17"/>
    </row>
    <row r="524" spans="5:6" ht="11.25">
      <c r="E524" s="16"/>
      <c r="F524" s="17"/>
    </row>
    <row r="525" spans="5:6" ht="11.25">
      <c r="E525" s="16"/>
      <c r="F525" s="17"/>
    </row>
    <row r="526" spans="5:6" ht="11.25">
      <c r="E526" s="16"/>
      <c r="F526" s="17"/>
    </row>
    <row r="527" spans="5:6" ht="11.25">
      <c r="E527" s="16"/>
      <c r="F527" s="17"/>
    </row>
    <row r="528" spans="5:6" ht="11.25">
      <c r="E528" s="16"/>
      <c r="F528" s="17"/>
    </row>
    <row r="529" spans="5:6" ht="11.25">
      <c r="E529" s="16"/>
      <c r="F529" s="17"/>
    </row>
    <row r="530" spans="5:6" ht="11.25">
      <c r="E530" s="16"/>
      <c r="F530" s="17"/>
    </row>
    <row r="531" spans="5:6" ht="11.25">
      <c r="E531" s="16"/>
      <c r="F531" s="17"/>
    </row>
    <row r="532" spans="5:6" ht="11.25">
      <c r="E532" s="16"/>
      <c r="F532" s="17"/>
    </row>
    <row r="533" spans="5:6" ht="11.25">
      <c r="E533" s="16"/>
      <c r="F533" s="17"/>
    </row>
    <row r="534" spans="5:6" ht="11.25">
      <c r="E534" s="16"/>
      <c r="F534" s="17"/>
    </row>
    <row r="535" spans="5:6" ht="11.25">
      <c r="E535" s="16"/>
      <c r="F535" s="17"/>
    </row>
    <row r="536" spans="5:6" ht="11.25">
      <c r="E536" s="16"/>
      <c r="F536" s="17"/>
    </row>
    <row r="537" spans="5:6" ht="11.25">
      <c r="E537" s="16"/>
      <c r="F537" s="17"/>
    </row>
    <row r="538" spans="5:6" ht="11.25">
      <c r="E538" s="16"/>
      <c r="F538" s="17"/>
    </row>
    <row r="539" spans="5:6" ht="11.25">
      <c r="E539" s="16"/>
      <c r="F539" s="17"/>
    </row>
    <row r="540" spans="5:6" ht="11.25">
      <c r="E540" s="16"/>
      <c r="F540" s="17"/>
    </row>
    <row r="541" spans="5:6" ht="11.25">
      <c r="E541" s="16"/>
      <c r="F541" s="17"/>
    </row>
    <row r="542" spans="5:6" ht="11.25">
      <c r="E542" s="16"/>
      <c r="F542" s="17"/>
    </row>
    <row r="543" spans="5:6" ht="11.25">
      <c r="E543" s="16"/>
      <c r="F543" s="17"/>
    </row>
    <row r="544" spans="5:6" ht="11.25">
      <c r="E544" s="16"/>
      <c r="F544" s="17"/>
    </row>
    <row r="545" spans="5:6" ht="11.25">
      <c r="E545" s="16"/>
      <c r="F545" s="17"/>
    </row>
    <row r="546" spans="5:6" ht="11.25">
      <c r="E546" s="16"/>
      <c r="F546" s="17"/>
    </row>
    <row r="547" spans="5:6" ht="11.25">
      <c r="E547" s="16"/>
      <c r="F547" s="17"/>
    </row>
    <row r="548" spans="5:6" ht="11.25">
      <c r="E548" s="16"/>
      <c r="F548" s="17"/>
    </row>
    <row r="549" spans="5:6" ht="11.25">
      <c r="E549" s="16"/>
      <c r="F549" s="17"/>
    </row>
    <row r="550" spans="5:6" ht="11.25">
      <c r="E550" s="16"/>
      <c r="F550" s="17"/>
    </row>
    <row r="551" spans="5:6" ht="11.25">
      <c r="E551" s="16"/>
      <c r="F551" s="17"/>
    </row>
    <row r="552" spans="5:6" ht="11.25">
      <c r="E552" s="16"/>
      <c r="F552" s="17"/>
    </row>
    <row r="553" spans="5:6" ht="11.25">
      <c r="E553" s="16"/>
      <c r="F553" s="17"/>
    </row>
    <row r="554" spans="5:6" ht="11.25">
      <c r="E554" s="16"/>
      <c r="F554" s="17"/>
    </row>
    <row r="555" spans="5:6" ht="11.25">
      <c r="E555" s="16"/>
      <c r="F555" s="17"/>
    </row>
    <row r="556" spans="5:6" ht="11.25">
      <c r="E556" s="16"/>
      <c r="F556" s="17"/>
    </row>
    <row r="557" spans="5:6" ht="11.25">
      <c r="E557" s="16"/>
      <c r="F557" s="17"/>
    </row>
    <row r="558" spans="5:6" ht="11.25">
      <c r="E558" s="16"/>
      <c r="F558" s="17"/>
    </row>
    <row r="559" spans="5:6" ht="11.25">
      <c r="E559" s="16"/>
      <c r="F559" s="17"/>
    </row>
    <row r="560" spans="5:6" ht="11.25">
      <c r="E560" s="16"/>
      <c r="F560" s="17"/>
    </row>
    <row r="561" spans="5:6" ht="11.25">
      <c r="E561" s="16"/>
      <c r="F561" s="17"/>
    </row>
    <row r="562" spans="5:6" ht="11.25">
      <c r="E562" s="16"/>
      <c r="F562" s="17"/>
    </row>
    <row r="563" spans="5:6" ht="11.25">
      <c r="E563" s="16"/>
      <c r="F563" s="17"/>
    </row>
    <row r="564" spans="5:6" ht="11.25">
      <c r="E564" s="16"/>
      <c r="F564" s="17"/>
    </row>
    <row r="565" spans="5:6" ht="11.25">
      <c r="E565" s="16"/>
      <c r="F565" s="17"/>
    </row>
    <row r="566" spans="5:6" ht="11.25">
      <c r="E566" s="16"/>
      <c r="F566" s="17"/>
    </row>
    <row r="567" spans="5:6" ht="11.25">
      <c r="E567" s="16"/>
      <c r="F567" s="17"/>
    </row>
    <row r="568" spans="5:6" ht="11.25">
      <c r="E568" s="16"/>
      <c r="F568" s="17"/>
    </row>
    <row r="569" spans="5:6" ht="11.25">
      <c r="E569" s="16"/>
      <c r="F569" s="17"/>
    </row>
    <row r="570" spans="5:6" ht="11.25">
      <c r="E570" s="16"/>
      <c r="F570" s="17"/>
    </row>
    <row r="571" spans="5:6" ht="11.25">
      <c r="E571" s="16"/>
      <c r="F571" s="17"/>
    </row>
    <row r="572" spans="5:6" ht="11.25">
      <c r="E572" s="16"/>
      <c r="F572" s="17"/>
    </row>
    <row r="573" spans="5:6" ht="11.25">
      <c r="E573" s="16"/>
      <c r="F573" s="17"/>
    </row>
    <row r="574" spans="5:6" ht="11.25">
      <c r="E574" s="16"/>
      <c r="F574" s="17"/>
    </row>
    <row r="575" spans="5:6" ht="11.25">
      <c r="E575" s="16"/>
      <c r="F575" s="17"/>
    </row>
    <row r="576" spans="5:6" ht="11.25">
      <c r="E576" s="16"/>
      <c r="F576" s="17"/>
    </row>
    <row r="577" spans="5:6" ht="11.25">
      <c r="E577" s="16"/>
      <c r="F577" s="17"/>
    </row>
    <row r="578" spans="5:6" ht="11.25">
      <c r="E578" s="16"/>
      <c r="F578" s="17"/>
    </row>
    <row r="579" spans="5:6" ht="11.25">
      <c r="E579" s="16"/>
      <c r="F579" s="17"/>
    </row>
    <row r="580" spans="5:6" ht="11.25">
      <c r="E580" s="16"/>
      <c r="F580" s="17"/>
    </row>
    <row r="581" spans="5:6" ht="11.25">
      <c r="E581" s="16"/>
      <c r="F581" s="17"/>
    </row>
    <row r="582" spans="5:6" ht="11.25">
      <c r="E582" s="16"/>
      <c r="F582" s="17"/>
    </row>
    <row r="583" spans="5:6" ht="11.25">
      <c r="E583" s="16"/>
      <c r="F583" s="17"/>
    </row>
    <row r="584" spans="5:6" ht="11.25">
      <c r="E584" s="16"/>
      <c r="F584" s="17"/>
    </row>
    <row r="585" spans="5:6" ht="11.25">
      <c r="E585" s="16"/>
      <c r="F585" s="17"/>
    </row>
    <row r="586" spans="5:6" ht="11.25">
      <c r="E586" s="16"/>
      <c r="F586" s="17"/>
    </row>
    <row r="587" spans="5:6" ht="11.25">
      <c r="E587" s="16"/>
      <c r="F587" s="17"/>
    </row>
    <row r="588" spans="5:6" ht="11.25">
      <c r="E588" s="16"/>
      <c r="F588" s="17"/>
    </row>
    <row r="589" spans="5:6" ht="11.25">
      <c r="E589" s="16"/>
      <c r="F589" s="17"/>
    </row>
    <row r="590" spans="5:6" ht="11.25">
      <c r="E590" s="16"/>
      <c r="F590" s="17"/>
    </row>
    <row r="591" spans="5:6" ht="11.25">
      <c r="E591" s="16"/>
      <c r="F591" s="17"/>
    </row>
    <row r="592" spans="5:6" ht="11.25">
      <c r="E592" s="16"/>
      <c r="F592" s="17"/>
    </row>
    <row r="593" spans="5:6" ht="11.25">
      <c r="E593" s="16"/>
      <c r="F593" s="17"/>
    </row>
    <row r="594" spans="5:6" ht="11.25">
      <c r="E594" s="16"/>
      <c r="F594" s="17"/>
    </row>
    <row r="595" spans="5:6" ht="11.25">
      <c r="E595" s="16"/>
      <c r="F595" s="17"/>
    </row>
    <row r="596" spans="5:6" ht="11.25">
      <c r="E596" s="16"/>
      <c r="F596" s="17"/>
    </row>
    <row r="597" spans="5:6" ht="11.25">
      <c r="E597" s="16"/>
      <c r="F597" s="17"/>
    </row>
    <row r="598" spans="5:6" ht="11.25">
      <c r="E598" s="16"/>
      <c r="F598" s="17"/>
    </row>
    <row r="599" spans="5:6" ht="11.25">
      <c r="E599" s="16"/>
      <c r="F599" s="17"/>
    </row>
    <row r="600" spans="5:6" ht="11.25">
      <c r="E600" s="16"/>
      <c r="F600" s="17"/>
    </row>
    <row r="601" spans="5:6" ht="11.25">
      <c r="E601" s="16"/>
      <c r="F601" s="17"/>
    </row>
    <row r="602" spans="5:6" ht="11.25">
      <c r="E602" s="16"/>
      <c r="F602" s="17"/>
    </row>
    <row r="603" spans="5:6" ht="11.25">
      <c r="E603" s="16"/>
      <c r="F603" s="17"/>
    </row>
    <row r="604" spans="5:6" ht="11.25">
      <c r="E604" s="16"/>
      <c r="F604" s="17"/>
    </row>
    <row r="605" spans="5:6" ht="11.25">
      <c r="E605" s="16"/>
      <c r="F605" s="17"/>
    </row>
    <row r="606" spans="5:6" ht="11.25">
      <c r="E606" s="16"/>
      <c r="F606" s="17"/>
    </row>
    <row r="607" spans="5:6" ht="11.25">
      <c r="E607" s="16"/>
      <c r="F607" s="17"/>
    </row>
    <row r="608" spans="5:6" ht="11.25">
      <c r="E608" s="16"/>
      <c r="F608" s="17"/>
    </row>
    <row r="609" spans="5:6" ht="11.25">
      <c r="E609" s="16"/>
      <c r="F609" s="17"/>
    </row>
    <row r="610" spans="5:6" ht="11.25">
      <c r="E610" s="16"/>
      <c r="F610" s="17"/>
    </row>
    <row r="611" spans="5:6" ht="11.25">
      <c r="E611" s="16"/>
      <c r="F611" s="17"/>
    </row>
    <row r="612" spans="5:6" ht="11.25">
      <c r="E612" s="16"/>
      <c r="F612" s="17"/>
    </row>
    <row r="613" spans="5:6" ht="11.25">
      <c r="E613" s="16"/>
      <c r="F613" s="17"/>
    </row>
    <row r="614" spans="5:6" ht="11.25">
      <c r="E614" s="16"/>
      <c r="F614" s="17"/>
    </row>
    <row r="615" spans="5:6" ht="11.25">
      <c r="E615" s="16"/>
      <c r="F615" s="17"/>
    </row>
    <row r="616" spans="5:6" ht="11.25">
      <c r="E616" s="16"/>
      <c r="F616" s="17"/>
    </row>
    <row r="617" spans="5:6" ht="11.25">
      <c r="E617" s="16"/>
      <c r="F617" s="17"/>
    </row>
    <row r="618" spans="5:6" ht="11.25">
      <c r="E618" s="16"/>
      <c r="F618" s="17"/>
    </row>
    <row r="619" spans="5:6" ht="11.25">
      <c r="E619" s="16"/>
      <c r="F619" s="17"/>
    </row>
    <row r="620" spans="5:6" ht="11.25">
      <c r="E620" s="16"/>
      <c r="F620" s="17"/>
    </row>
    <row r="621" spans="5:6" ht="11.25">
      <c r="E621" s="16"/>
      <c r="F621" s="17"/>
    </row>
    <row r="622" spans="5:6" ht="11.25">
      <c r="E622" s="16"/>
      <c r="F622" s="17"/>
    </row>
    <row r="623" spans="5:6" ht="11.25">
      <c r="E623" s="16"/>
      <c r="F623" s="17"/>
    </row>
    <row r="624" spans="5:6" ht="11.25">
      <c r="E624" s="16"/>
      <c r="F624" s="17"/>
    </row>
    <row r="625" spans="5:6" ht="11.25">
      <c r="E625" s="16"/>
      <c r="F625" s="17"/>
    </row>
    <row r="626" spans="5:6" ht="11.25">
      <c r="E626" s="16"/>
      <c r="F626" s="17"/>
    </row>
    <row r="627" spans="5:6" ht="11.25">
      <c r="E627" s="16"/>
      <c r="F627" s="17"/>
    </row>
    <row r="628" spans="5:6" ht="11.25">
      <c r="E628" s="16"/>
      <c r="F628" s="17"/>
    </row>
    <row r="629" spans="5:6" ht="11.25">
      <c r="E629" s="16"/>
      <c r="F629" s="17"/>
    </row>
    <row r="630" spans="5:6" ht="11.25">
      <c r="E630" s="16"/>
      <c r="F630" s="17"/>
    </row>
    <row r="631" spans="5:6" ht="11.25">
      <c r="E631" s="16"/>
      <c r="F631" s="17"/>
    </row>
    <row r="632" spans="5:6" ht="11.25">
      <c r="E632" s="16"/>
      <c r="F632" s="17"/>
    </row>
    <row r="633" spans="5:6" ht="11.25">
      <c r="E633" s="16"/>
      <c r="F633" s="17"/>
    </row>
    <row r="634" spans="5:6" ht="11.25">
      <c r="E634" s="16"/>
      <c r="F634" s="17"/>
    </row>
    <row r="635" spans="5:6" ht="11.25">
      <c r="E635" s="16"/>
      <c r="F635" s="17"/>
    </row>
    <row r="636" spans="5:6" ht="11.25">
      <c r="E636" s="16"/>
      <c r="F636" s="17"/>
    </row>
    <row r="637" spans="5:6" ht="11.25">
      <c r="E637" s="16"/>
      <c r="F637" s="17"/>
    </row>
    <row r="638" spans="5:6" ht="11.25">
      <c r="E638" s="16"/>
      <c r="F638" s="17"/>
    </row>
    <row r="639" spans="5:6" ht="11.25">
      <c r="E639" s="16"/>
      <c r="F639" s="17"/>
    </row>
    <row r="640" spans="5:6" ht="11.25">
      <c r="E640" s="16"/>
      <c r="F640" s="17"/>
    </row>
    <row r="641" spans="5:6" ht="11.25">
      <c r="E641" s="16"/>
      <c r="F641" s="17"/>
    </row>
    <row r="642" spans="5:6" ht="11.25">
      <c r="E642" s="16"/>
      <c r="F642" s="17"/>
    </row>
    <row r="643" spans="5:6" ht="11.25">
      <c r="E643" s="16"/>
      <c r="F643" s="17"/>
    </row>
    <row r="644" spans="5:6" ht="11.25">
      <c r="E644" s="16"/>
      <c r="F644" s="17"/>
    </row>
    <row r="645" spans="5:6" ht="11.25">
      <c r="E645" s="16"/>
      <c r="F645" s="17"/>
    </row>
    <row r="646" spans="5:6" ht="11.25">
      <c r="E646" s="16"/>
      <c r="F646" s="17"/>
    </row>
    <row r="647" spans="5:6" ht="11.25">
      <c r="E647" s="16"/>
      <c r="F647" s="17"/>
    </row>
    <row r="648" spans="5:6" ht="11.25">
      <c r="E648" s="16"/>
      <c r="F648" s="17"/>
    </row>
    <row r="649" spans="5:6" ht="11.25">
      <c r="E649" s="16"/>
      <c r="F649" s="17"/>
    </row>
    <row r="650" spans="5:6" ht="11.25">
      <c r="E650" s="16"/>
      <c r="F650" s="17"/>
    </row>
    <row r="651" spans="5:6" ht="11.25">
      <c r="E651" s="16"/>
      <c r="F651" s="17"/>
    </row>
    <row r="652" spans="5:6" ht="11.25">
      <c r="E652" s="16"/>
      <c r="F652" s="17"/>
    </row>
    <row r="653" spans="5:6" ht="11.25">
      <c r="E653" s="16"/>
      <c r="F653" s="17"/>
    </row>
    <row r="654" spans="5:6" ht="11.25">
      <c r="E654" s="16"/>
      <c r="F654" s="17"/>
    </row>
    <row r="655" spans="5:6" ht="11.25">
      <c r="E655" s="16"/>
      <c r="F655" s="17"/>
    </row>
    <row r="656" spans="5:6" ht="11.25">
      <c r="E656" s="16"/>
      <c r="F656" s="17"/>
    </row>
    <row r="657" spans="5:6" ht="11.25">
      <c r="E657" s="16"/>
      <c r="F657" s="17"/>
    </row>
    <row r="658" spans="5:6" ht="11.25">
      <c r="E658" s="16"/>
      <c r="F658" s="17"/>
    </row>
    <row r="659" spans="5:6" ht="11.25">
      <c r="E659" s="16"/>
      <c r="F659" s="17"/>
    </row>
    <row r="660" spans="5:6" ht="11.25">
      <c r="E660" s="16"/>
      <c r="F660" s="17"/>
    </row>
    <row r="661" spans="5:6" ht="11.25">
      <c r="E661" s="16"/>
      <c r="F661" s="17"/>
    </row>
    <row r="662" spans="5:6" ht="11.25">
      <c r="E662" s="16"/>
      <c r="F662" s="17"/>
    </row>
    <row r="663" spans="5:6" ht="11.25">
      <c r="E663" s="16"/>
      <c r="F663" s="17"/>
    </row>
    <row r="664" spans="5:6" ht="11.25">
      <c r="E664" s="16"/>
      <c r="F664" s="17"/>
    </row>
    <row r="665" spans="5:6" ht="11.25">
      <c r="E665" s="16"/>
      <c r="F665" s="17"/>
    </row>
    <row r="666" spans="5:6" ht="11.25">
      <c r="E666" s="16"/>
      <c r="F666" s="17"/>
    </row>
    <row r="667" spans="5:6" ht="11.25">
      <c r="E667" s="16"/>
      <c r="F667" s="17"/>
    </row>
    <row r="668" spans="5:6" ht="11.25">
      <c r="E668" s="16"/>
      <c r="F668" s="17"/>
    </row>
    <row r="669" spans="5:6" ht="11.25">
      <c r="E669" s="16"/>
      <c r="F669" s="17"/>
    </row>
    <row r="670" spans="5:6" ht="11.25">
      <c r="E670" s="16"/>
      <c r="F670" s="17"/>
    </row>
    <row r="671" spans="5:6" ht="11.25">
      <c r="E671" s="16"/>
      <c r="F671" s="17"/>
    </row>
    <row r="672" spans="5:6" ht="11.25">
      <c r="E672" s="16"/>
      <c r="F672" s="17"/>
    </row>
    <row r="673" spans="5:6" ht="11.25">
      <c r="E673" s="16"/>
      <c r="F673" s="17"/>
    </row>
    <row r="674" spans="5:6" ht="11.25">
      <c r="E674" s="16"/>
      <c r="F674" s="17"/>
    </row>
    <row r="675" spans="5:6" ht="11.25">
      <c r="E675" s="16"/>
      <c r="F675" s="17"/>
    </row>
    <row r="676" spans="5:6" ht="11.25">
      <c r="E676" s="16"/>
      <c r="F676" s="17"/>
    </row>
    <row r="677" spans="5:6" ht="11.25">
      <c r="E677" s="16"/>
      <c r="F677" s="17"/>
    </row>
    <row r="678" spans="5:6" ht="11.25">
      <c r="E678" s="16"/>
      <c r="F678" s="17"/>
    </row>
    <row r="679" spans="5:6" ht="11.25">
      <c r="E679" s="16"/>
      <c r="F679" s="17"/>
    </row>
    <row r="680" spans="5:6" ht="11.25">
      <c r="E680" s="16"/>
      <c r="F680" s="17"/>
    </row>
    <row r="681" spans="5:6" ht="11.25">
      <c r="E681" s="16"/>
      <c r="F681" s="17"/>
    </row>
    <row r="682" spans="5:6" ht="11.25">
      <c r="E682" s="16"/>
      <c r="F682" s="17"/>
    </row>
    <row r="683" spans="5:6" ht="11.25">
      <c r="E683" s="16"/>
      <c r="F683" s="17"/>
    </row>
    <row r="684" spans="5:6" ht="11.25">
      <c r="E684" s="16"/>
      <c r="F684" s="17"/>
    </row>
    <row r="685" spans="5:6" ht="11.25">
      <c r="E685" s="16"/>
      <c r="F685" s="17"/>
    </row>
    <row r="686" spans="5:6" ht="11.25">
      <c r="E686" s="16"/>
      <c r="F686" s="17"/>
    </row>
    <row r="687" spans="5:6" ht="11.25">
      <c r="E687" s="16"/>
      <c r="F687" s="17"/>
    </row>
    <row r="688" spans="5:6" ht="11.25">
      <c r="E688" s="16"/>
      <c r="F688" s="17"/>
    </row>
    <row r="689" spans="5:6" ht="11.25">
      <c r="E689" s="16"/>
      <c r="F689" s="17"/>
    </row>
    <row r="690" spans="5:6" ht="11.25">
      <c r="E690" s="16"/>
      <c r="F690" s="17"/>
    </row>
    <row r="691" spans="5:6" ht="11.25">
      <c r="E691" s="16"/>
      <c r="F691" s="17"/>
    </row>
    <row r="692" spans="5:6" ht="11.25">
      <c r="E692" s="16"/>
      <c r="F692" s="17"/>
    </row>
    <row r="693" spans="5:6" ht="11.25">
      <c r="E693" s="16"/>
      <c r="F693" s="17"/>
    </row>
    <row r="694" spans="5:6" ht="11.25">
      <c r="E694" s="16"/>
      <c r="F694" s="17"/>
    </row>
    <row r="695" spans="5:6" ht="11.25">
      <c r="E695" s="16"/>
      <c r="F695" s="17"/>
    </row>
    <row r="696" spans="5:6" ht="11.25">
      <c r="E696" s="16"/>
      <c r="F696" s="17"/>
    </row>
    <row r="697" spans="5:6" ht="11.25">
      <c r="E697" s="16"/>
      <c r="F697" s="17"/>
    </row>
    <row r="698" spans="5:6" ht="11.25">
      <c r="E698" s="16"/>
      <c r="F698" s="17"/>
    </row>
    <row r="699" spans="5:6" ht="11.25">
      <c r="E699" s="16"/>
      <c r="F699" s="17"/>
    </row>
    <row r="700" spans="5:6" ht="11.25">
      <c r="E700" s="16"/>
      <c r="F700" s="17"/>
    </row>
    <row r="701" spans="5:6" ht="11.25">
      <c r="E701" s="16"/>
      <c r="F701" s="17"/>
    </row>
    <row r="702" spans="5:6" ht="11.25">
      <c r="E702" s="16"/>
      <c r="F702" s="17"/>
    </row>
    <row r="703" spans="5:6" ht="11.25">
      <c r="E703" s="16"/>
      <c r="F703" s="17"/>
    </row>
    <row r="704" spans="5:6" ht="11.25">
      <c r="E704" s="16"/>
      <c r="F704" s="17"/>
    </row>
    <row r="705" spans="5:6" ht="11.25">
      <c r="E705" s="16"/>
      <c r="F705" s="17"/>
    </row>
    <row r="706" spans="5:6" ht="11.25">
      <c r="E706" s="16"/>
      <c r="F706" s="17"/>
    </row>
    <row r="707" spans="5:6" ht="11.25">
      <c r="E707" s="16"/>
      <c r="F707" s="17"/>
    </row>
    <row r="708" spans="5:6" ht="11.25">
      <c r="E708" s="16"/>
      <c r="F708" s="17"/>
    </row>
    <row r="709" spans="5:6" ht="11.25">
      <c r="E709" s="16"/>
      <c r="F709" s="17"/>
    </row>
    <row r="710" spans="5:6" ht="11.25">
      <c r="E710" s="16"/>
      <c r="F710" s="17"/>
    </row>
    <row r="711" spans="5:6" ht="11.25">
      <c r="E711" s="16"/>
      <c r="F711" s="17"/>
    </row>
    <row r="712" spans="5:6" ht="11.25">
      <c r="E712" s="16"/>
      <c r="F712" s="17"/>
    </row>
    <row r="713" spans="5:6" ht="11.25">
      <c r="E713" s="16"/>
      <c r="F713" s="17"/>
    </row>
    <row r="714" spans="5:6" ht="11.25">
      <c r="E714" s="16"/>
      <c r="F714" s="17"/>
    </row>
    <row r="715" spans="5:6" ht="11.25">
      <c r="E715" s="16"/>
      <c r="F715" s="17"/>
    </row>
    <row r="716" spans="5:6" ht="11.25">
      <c r="E716" s="16"/>
      <c r="F716" s="17"/>
    </row>
    <row r="717" spans="5:6" ht="11.25">
      <c r="E717" s="16"/>
      <c r="F717" s="17"/>
    </row>
    <row r="718" spans="5:6" ht="11.25">
      <c r="E718" s="16"/>
      <c r="F718" s="17"/>
    </row>
    <row r="719" spans="5:6" ht="11.25">
      <c r="E719" s="16"/>
      <c r="F719" s="17"/>
    </row>
    <row r="720" spans="5:6" ht="11.25">
      <c r="E720" s="16"/>
      <c r="F720" s="17"/>
    </row>
    <row r="721" spans="5:6" ht="11.25">
      <c r="E721" s="16"/>
      <c r="F721" s="17"/>
    </row>
    <row r="722" spans="5:6" ht="11.25">
      <c r="E722" s="16"/>
      <c r="F722" s="17"/>
    </row>
    <row r="723" spans="5:6" ht="11.25">
      <c r="E723" s="16"/>
      <c r="F723" s="17"/>
    </row>
    <row r="724" spans="5:6" ht="11.25">
      <c r="E724" s="16"/>
      <c r="F724" s="17"/>
    </row>
    <row r="725" spans="5:6" ht="11.25">
      <c r="E725" s="16"/>
      <c r="F725" s="17"/>
    </row>
    <row r="726" spans="5:6" ht="11.25">
      <c r="E726" s="16"/>
      <c r="F726" s="17"/>
    </row>
    <row r="727" spans="5:6" ht="11.25">
      <c r="E727" s="16"/>
      <c r="F727" s="17"/>
    </row>
    <row r="728" spans="5:6" ht="11.25">
      <c r="E728" s="16"/>
      <c r="F728" s="17"/>
    </row>
    <row r="729" spans="5:6" ht="11.25">
      <c r="E729" s="16"/>
      <c r="F729" s="17"/>
    </row>
    <row r="730" spans="5:6" ht="11.25">
      <c r="E730" s="16"/>
      <c r="F730" s="17"/>
    </row>
    <row r="731" spans="5:6" ht="11.25">
      <c r="E731" s="16"/>
      <c r="F731" s="17"/>
    </row>
    <row r="732" spans="5:6" ht="11.25">
      <c r="E732" s="16"/>
      <c r="F732" s="17"/>
    </row>
    <row r="733" spans="5:6" ht="11.25">
      <c r="E733" s="16"/>
      <c r="F733" s="17"/>
    </row>
    <row r="734" spans="5:6" ht="11.25">
      <c r="E734" s="16"/>
      <c r="F734" s="17"/>
    </row>
    <row r="735" spans="5:6" ht="11.25">
      <c r="E735" s="16"/>
      <c r="F735" s="17"/>
    </row>
    <row r="736" spans="5:6" ht="11.25">
      <c r="E736" s="16"/>
      <c r="F736" s="17"/>
    </row>
    <row r="737" spans="5:6" ht="11.25">
      <c r="E737" s="16"/>
      <c r="F737" s="17"/>
    </row>
    <row r="738" spans="5:6" ht="11.25">
      <c r="E738" s="16"/>
      <c r="F738" s="17"/>
    </row>
    <row r="739" spans="5:6" ht="11.25">
      <c r="E739" s="16"/>
      <c r="F739" s="17"/>
    </row>
    <row r="740" spans="5:6" ht="11.25">
      <c r="E740" s="16"/>
      <c r="F740" s="17"/>
    </row>
    <row r="741" spans="5:6" ht="11.25">
      <c r="E741" s="16"/>
      <c r="F741" s="17"/>
    </row>
    <row r="742" spans="5:6" ht="11.25">
      <c r="E742" s="16"/>
      <c r="F742" s="17"/>
    </row>
    <row r="743" spans="5:6" ht="11.25">
      <c r="E743" s="16"/>
      <c r="F743" s="17"/>
    </row>
    <row r="744" spans="5:6" ht="11.25">
      <c r="E744" s="16"/>
      <c r="F744" s="17"/>
    </row>
    <row r="745" spans="5:6" ht="11.25">
      <c r="E745" s="16"/>
      <c r="F745" s="17"/>
    </row>
    <row r="746" spans="5:6" ht="11.25">
      <c r="E746" s="16"/>
      <c r="F746" s="17"/>
    </row>
    <row r="747" spans="5:6" ht="11.25">
      <c r="E747" s="16"/>
      <c r="F747" s="17"/>
    </row>
    <row r="748" spans="5:6" ht="11.25">
      <c r="E748" s="16"/>
      <c r="F748" s="17"/>
    </row>
    <row r="749" spans="5:6" ht="11.25">
      <c r="E749" s="16"/>
      <c r="F749" s="17"/>
    </row>
    <row r="750" spans="5:6" ht="11.25">
      <c r="E750" s="16"/>
      <c r="F750" s="17"/>
    </row>
    <row r="751" spans="5:6" ht="11.25">
      <c r="E751" s="16"/>
      <c r="F751" s="17"/>
    </row>
    <row r="752" spans="5:6" ht="11.25">
      <c r="E752" s="16"/>
      <c r="F752" s="17"/>
    </row>
    <row r="753" spans="5:6" ht="11.25">
      <c r="E753" s="16"/>
      <c r="F753" s="17"/>
    </row>
    <row r="754" spans="5:6" ht="11.25">
      <c r="E754" s="16"/>
      <c r="F754" s="17"/>
    </row>
    <row r="755" spans="5:6" ht="11.25">
      <c r="E755" s="16"/>
      <c r="F755" s="17"/>
    </row>
    <row r="756" spans="5:6" ht="11.25">
      <c r="E756" s="16"/>
      <c r="F756" s="17"/>
    </row>
    <row r="757" spans="5:6" ht="11.25">
      <c r="E757" s="16"/>
      <c r="F757" s="17"/>
    </row>
    <row r="758" spans="5:6" ht="11.25">
      <c r="E758" s="16"/>
      <c r="F758" s="17"/>
    </row>
    <row r="759" spans="5:6" ht="11.25">
      <c r="E759" s="16"/>
      <c r="F759" s="17"/>
    </row>
    <row r="760" spans="5:6" ht="11.25">
      <c r="E760" s="16"/>
      <c r="F760" s="17"/>
    </row>
    <row r="761" spans="5:6" ht="11.25">
      <c r="E761" s="16"/>
      <c r="F761" s="17"/>
    </row>
    <row r="762" spans="5:6" ht="11.25">
      <c r="E762" s="16"/>
      <c r="F762" s="17"/>
    </row>
    <row r="763" spans="5:6" ht="11.25">
      <c r="E763" s="16"/>
      <c r="F763" s="17"/>
    </row>
    <row r="764" spans="5:6" ht="11.25">
      <c r="E764" s="16"/>
      <c r="F764" s="17"/>
    </row>
    <row r="765" spans="5:6" ht="11.25">
      <c r="E765" s="16"/>
      <c r="F765" s="17"/>
    </row>
    <row r="766" spans="5:6" ht="11.25">
      <c r="E766" s="16"/>
      <c r="F766" s="17"/>
    </row>
    <row r="767" spans="5:6" ht="11.25">
      <c r="E767" s="16"/>
      <c r="F767" s="17"/>
    </row>
    <row r="768" spans="5:6" ht="11.25">
      <c r="E768" s="16"/>
      <c r="F768" s="17"/>
    </row>
    <row r="769" spans="5:6" ht="11.25">
      <c r="E769" s="16"/>
      <c r="F769" s="17"/>
    </row>
    <row r="770" spans="5:6" ht="11.25">
      <c r="E770" s="16"/>
      <c r="F770" s="17"/>
    </row>
    <row r="771" spans="5:6" ht="11.25">
      <c r="E771" s="16"/>
      <c r="F771" s="17"/>
    </row>
    <row r="772" spans="5:6" ht="11.25">
      <c r="E772" s="16"/>
      <c r="F772" s="17"/>
    </row>
    <row r="773" spans="5:6" ht="11.25">
      <c r="E773" s="16"/>
      <c r="F773" s="17"/>
    </row>
    <row r="774" spans="5:6" ht="11.25">
      <c r="E774" s="16"/>
      <c r="F774" s="17"/>
    </row>
    <row r="775" spans="5:6" ht="11.25">
      <c r="E775" s="16"/>
      <c r="F775" s="17"/>
    </row>
    <row r="776" spans="5:6" ht="11.25">
      <c r="E776" s="16"/>
      <c r="F776" s="17"/>
    </row>
    <row r="777" spans="5:6" ht="11.25">
      <c r="E777" s="16"/>
      <c r="F777" s="17"/>
    </row>
    <row r="778" spans="5:6" ht="11.25">
      <c r="E778" s="16"/>
      <c r="F778" s="17"/>
    </row>
    <row r="779" spans="5:6" ht="11.25">
      <c r="E779" s="16"/>
      <c r="F779" s="17"/>
    </row>
    <row r="780" spans="5:6" ht="11.25">
      <c r="E780" s="16"/>
      <c r="F780" s="17"/>
    </row>
    <row r="781" spans="5:6" ht="11.25">
      <c r="E781" s="16"/>
      <c r="F781" s="17"/>
    </row>
    <row r="782" spans="5:6" ht="11.25">
      <c r="E782" s="16"/>
      <c r="F782" s="17"/>
    </row>
    <row r="783" spans="5:6" ht="11.25">
      <c r="E783" s="16"/>
      <c r="F783" s="17"/>
    </row>
    <row r="784" spans="5:6" ht="11.25">
      <c r="E784" s="16"/>
      <c r="F784" s="17"/>
    </row>
    <row r="785" spans="5:6" ht="11.25">
      <c r="E785" s="16"/>
      <c r="F785" s="17"/>
    </row>
    <row r="786" spans="5:6" ht="11.25">
      <c r="E786" s="16"/>
      <c r="F786" s="17"/>
    </row>
    <row r="787" spans="5:6" ht="11.25">
      <c r="E787" s="16"/>
      <c r="F787" s="17"/>
    </row>
    <row r="788" spans="5:6" ht="11.25">
      <c r="E788" s="16"/>
      <c r="F788" s="17"/>
    </row>
    <row r="789" spans="5:6" ht="11.25">
      <c r="E789" s="16"/>
      <c r="F789" s="17"/>
    </row>
    <row r="790" spans="5:6" ht="11.25">
      <c r="E790" s="16"/>
      <c r="F790" s="17"/>
    </row>
    <row r="791" spans="5:6" ht="11.25">
      <c r="E791" s="16"/>
      <c r="F791" s="17"/>
    </row>
    <row r="792" spans="5:6" ht="11.25">
      <c r="E792" s="16"/>
      <c r="F792" s="17"/>
    </row>
    <row r="793" spans="5:6" ht="11.25">
      <c r="E793" s="16"/>
      <c r="F793" s="17"/>
    </row>
    <row r="794" spans="5:6" ht="11.25">
      <c r="E794" s="16"/>
      <c r="F794" s="17"/>
    </row>
    <row r="795" spans="5:6" ht="11.25">
      <c r="E795" s="16"/>
      <c r="F795" s="17"/>
    </row>
    <row r="796" spans="5:6" ht="11.25">
      <c r="E796" s="16"/>
      <c r="F796" s="17"/>
    </row>
    <row r="797" spans="5:6" ht="11.25">
      <c r="E797" s="16"/>
      <c r="F797" s="17"/>
    </row>
    <row r="798" spans="5:6" ht="11.25">
      <c r="E798" s="16"/>
      <c r="F798" s="17"/>
    </row>
    <row r="799" spans="5:6" ht="11.25">
      <c r="E799" s="16"/>
      <c r="F799" s="17"/>
    </row>
    <row r="800" spans="5:6" ht="11.25">
      <c r="E800" s="16"/>
      <c r="F800" s="17"/>
    </row>
    <row r="801" spans="5:6" ht="11.25">
      <c r="E801" s="16"/>
      <c r="F801" s="17"/>
    </row>
    <row r="802" spans="5:6" ht="11.25">
      <c r="E802" s="16"/>
      <c r="F802" s="17"/>
    </row>
    <row r="803" spans="5:6" ht="11.25">
      <c r="E803" s="16"/>
      <c r="F803" s="17"/>
    </row>
    <row r="804" spans="5:6" ht="11.25">
      <c r="E804" s="16"/>
      <c r="F804" s="17"/>
    </row>
    <row r="805" spans="5:6" ht="11.25">
      <c r="E805" s="16"/>
      <c r="F805" s="17"/>
    </row>
    <row r="806" spans="5:6" ht="11.25">
      <c r="E806" s="16"/>
      <c r="F806" s="17"/>
    </row>
    <row r="807" spans="5:6" ht="11.25">
      <c r="E807" s="16"/>
      <c r="F807" s="17"/>
    </row>
    <row r="808" spans="5:6" ht="11.25">
      <c r="E808" s="16"/>
      <c r="F808" s="17"/>
    </row>
    <row r="809" spans="5:6" ht="11.25">
      <c r="E809" s="16"/>
      <c r="F809" s="17"/>
    </row>
    <row r="810" spans="5:6" ht="11.25">
      <c r="E810" s="16"/>
      <c r="F810" s="17"/>
    </row>
    <row r="811" spans="5:6" ht="11.25">
      <c r="E811" s="16"/>
      <c r="F811" s="17"/>
    </row>
    <row r="812" spans="5:6" ht="11.25">
      <c r="E812" s="16"/>
      <c r="F812" s="17"/>
    </row>
    <row r="813" spans="5:6" ht="11.25">
      <c r="E813" s="16"/>
      <c r="F813" s="17"/>
    </row>
    <row r="814" spans="5:6" ht="11.25">
      <c r="E814" s="16"/>
      <c r="F814" s="17"/>
    </row>
    <row r="815" spans="5:6" ht="11.25">
      <c r="E815" s="16"/>
      <c r="F815" s="17"/>
    </row>
    <row r="816" spans="5:6" ht="11.25">
      <c r="E816" s="16"/>
      <c r="F816" s="17"/>
    </row>
    <row r="817" spans="5:6" ht="11.25">
      <c r="E817" s="16"/>
      <c r="F817" s="17"/>
    </row>
    <row r="818" spans="5:6" ht="11.25">
      <c r="E818" s="16"/>
      <c r="F818" s="17"/>
    </row>
    <row r="819" spans="5:6" ht="11.25">
      <c r="E819" s="16"/>
      <c r="F819" s="17"/>
    </row>
    <row r="820" spans="5:6" ht="11.25">
      <c r="E820" s="16"/>
      <c r="F820" s="17"/>
    </row>
    <row r="821" spans="5:6" ht="11.25">
      <c r="E821" s="16"/>
      <c r="F821" s="17"/>
    </row>
    <row r="822" spans="5:6" ht="11.25">
      <c r="E822" s="16"/>
      <c r="F822" s="17"/>
    </row>
    <row r="823" spans="5:6" ht="11.25">
      <c r="E823" s="16"/>
      <c r="F823" s="17"/>
    </row>
    <row r="824" spans="5:6" ht="11.25">
      <c r="E824" s="16"/>
      <c r="F824" s="17"/>
    </row>
    <row r="825" spans="5:6" ht="11.25">
      <c r="E825" s="16"/>
      <c r="F825" s="17"/>
    </row>
    <row r="826" spans="5:6" ht="11.25">
      <c r="E826" s="16"/>
      <c r="F826" s="17"/>
    </row>
    <row r="827" spans="5:6" ht="11.25">
      <c r="E827" s="16"/>
      <c r="F827" s="17"/>
    </row>
    <row r="828" spans="5:6" ht="11.25">
      <c r="E828" s="16"/>
      <c r="F828" s="17"/>
    </row>
    <row r="829" spans="5:6" ht="11.25">
      <c r="E829" s="16"/>
      <c r="F829" s="17"/>
    </row>
    <row r="830" spans="5:6" ht="11.25">
      <c r="E830" s="16"/>
      <c r="F830" s="17"/>
    </row>
    <row r="831" spans="5:6" ht="11.25">
      <c r="E831" s="16"/>
      <c r="F831" s="17"/>
    </row>
    <row r="832" spans="5:6" ht="11.25">
      <c r="E832" s="16"/>
      <c r="F832" s="17"/>
    </row>
    <row r="833" spans="5:6" ht="11.25">
      <c r="E833" s="16"/>
      <c r="F833" s="17"/>
    </row>
    <row r="834" spans="5:6" ht="11.25">
      <c r="E834" s="16"/>
      <c r="F834" s="17"/>
    </row>
    <row r="835" spans="5:6" ht="11.25">
      <c r="E835" s="16"/>
      <c r="F835" s="17"/>
    </row>
    <row r="836" spans="5:6" ht="11.25">
      <c r="E836" s="16"/>
      <c r="F836" s="17"/>
    </row>
    <row r="837" spans="5:6" ht="11.25">
      <c r="E837" s="16"/>
      <c r="F837" s="17"/>
    </row>
    <row r="838" spans="5:6" ht="11.25">
      <c r="E838" s="16"/>
      <c r="F838" s="17"/>
    </row>
    <row r="839" spans="5:6" ht="11.25">
      <c r="E839" s="16"/>
      <c r="F839" s="17"/>
    </row>
    <row r="840" spans="5:6" ht="11.25">
      <c r="E840" s="16"/>
      <c r="F840" s="17"/>
    </row>
    <row r="841" spans="5:6" ht="11.25">
      <c r="E841" s="16"/>
      <c r="F841" s="17"/>
    </row>
    <row r="842" spans="5:6" ht="11.25">
      <c r="E842" s="16"/>
      <c r="F842" s="17"/>
    </row>
    <row r="843" spans="5:6" ht="11.25">
      <c r="E843" s="16"/>
      <c r="F843" s="17"/>
    </row>
    <row r="844" spans="5:6" ht="11.25">
      <c r="E844" s="16"/>
      <c r="F844" s="17"/>
    </row>
    <row r="845" spans="5:6" ht="11.25">
      <c r="E845" s="16"/>
      <c r="F845" s="17"/>
    </row>
    <row r="846" spans="5:6" ht="11.25">
      <c r="E846" s="16"/>
      <c r="F846" s="17"/>
    </row>
    <row r="847" spans="5:6" ht="11.25">
      <c r="E847" s="16"/>
      <c r="F847" s="17"/>
    </row>
    <row r="848" spans="5:6" ht="11.25">
      <c r="E848" s="16"/>
      <c r="F848" s="17"/>
    </row>
    <row r="849" spans="5:6" ht="11.25">
      <c r="E849" s="16"/>
      <c r="F849" s="17"/>
    </row>
    <row r="850" spans="5:6" ht="11.25">
      <c r="E850" s="16"/>
      <c r="F850" s="17"/>
    </row>
    <row r="851" spans="5:6" ht="11.25">
      <c r="E851" s="16"/>
      <c r="F851" s="17"/>
    </row>
    <row r="852" spans="5:6" ht="11.25">
      <c r="E852" s="16"/>
      <c r="F852" s="17"/>
    </row>
    <row r="853" spans="5:6" ht="11.25">
      <c r="E853" s="16"/>
      <c r="F853" s="17"/>
    </row>
    <row r="854" spans="5:6" ht="11.25">
      <c r="E854" s="16"/>
      <c r="F854" s="17"/>
    </row>
    <row r="855" spans="5:6" ht="11.25">
      <c r="E855" s="16"/>
      <c r="F855" s="17"/>
    </row>
    <row r="856" spans="5:6" ht="11.25">
      <c r="E856" s="16"/>
      <c r="F856" s="17"/>
    </row>
    <row r="857" spans="5:6" ht="11.25">
      <c r="E857" s="16"/>
      <c r="F857" s="17"/>
    </row>
    <row r="858" spans="5:6" ht="11.25">
      <c r="E858" s="16"/>
      <c r="F858" s="17"/>
    </row>
    <row r="859" spans="5:6" ht="11.25">
      <c r="E859" s="16"/>
      <c r="F859" s="17"/>
    </row>
    <row r="860" spans="5:6" ht="11.25">
      <c r="E860" s="16"/>
      <c r="F860" s="17"/>
    </row>
    <row r="861" spans="5:6" ht="11.25">
      <c r="E861" s="16"/>
      <c r="F861" s="17"/>
    </row>
    <row r="862" spans="5:6" ht="11.25">
      <c r="E862" s="16"/>
      <c r="F862" s="17"/>
    </row>
    <row r="863" spans="5:6" ht="11.25">
      <c r="E863" s="16"/>
      <c r="F863" s="17"/>
    </row>
    <row r="864" spans="5:6" ht="11.25">
      <c r="E864" s="16"/>
      <c r="F864" s="17"/>
    </row>
    <row r="865" spans="5:6" ht="11.25">
      <c r="E865" s="16"/>
      <c r="F865" s="17"/>
    </row>
    <row r="866" spans="5:6" ht="11.25">
      <c r="E866" s="16"/>
      <c r="F866" s="17"/>
    </row>
    <row r="867" spans="5:6" ht="11.25">
      <c r="E867" s="16"/>
      <c r="F867" s="17"/>
    </row>
    <row r="868" spans="5:6" ht="11.25">
      <c r="E868" s="16"/>
      <c r="F868" s="17"/>
    </row>
    <row r="869" spans="5:6" ht="11.25">
      <c r="E869" s="16"/>
      <c r="F869" s="17"/>
    </row>
    <row r="870" spans="5:6" ht="11.25">
      <c r="E870" s="16"/>
      <c r="F870" s="17"/>
    </row>
    <row r="871" spans="5:6" ht="11.25">
      <c r="E871" s="16"/>
      <c r="F871" s="17"/>
    </row>
    <row r="872" spans="5:6" ht="11.25">
      <c r="E872" s="16"/>
      <c r="F872" s="17"/>
    </row>
    <row r="873" spans="5:6" ht="11.25">
      <c r="E873" s="16"/>
      <c r="F873" s="17"/>
    </row>
    <row r="874" spans="5:6" ht="11.25">
      <c r="E874" s="16"/>
      <c r="F874" s="17"/>
    </row>
    <row r="875" spans="5:6" ht="11.25">
      <c r="E875" s="16"/>
      <c r="F875" s="17"/>
    </row>
    <row r="876" spans="5:6" ht="11.25">
      <c r="E876" s="16"/>
      <c r="F876" s="17"/>
    </row>
    <row r="877" spans="5:6" ht="11.25">
      <c r="E877" s="16"/>
      <c r="F877" s="17"/>
    </row>
    <row r="878" spans="5:6" ht="11.25">
      <c r="E878" s="16"/>
      <c r="F878" s="17"/>
    </row>
    <row r="879" spans="5:6" ht="11.25">
      <c r="E879" s="16"/>
      <c r="F879" s="17"/>
    </row>
    <row r="880" spans="5:6" ht="11.25">
      <c r="E880" s="16"/>
      <c r="F880" s="17"/>
    </row>
    <row r="881" spans="5:6" ht="11.25">
      <c r="E881" s="16"/>
      <c r="F881" s="17"/>
    </row>
    <row r="882" spans="5:6" ht="11.25">
      <c r="E882" s="16"/>
      <c r="F882" s="17"/>
    </row>
    <row r="883" spans="5:6" ht="11.25">
      <c r="E883" s="16"/>
      <c r="F883" s="17"/>
    </row>
    <row r="884" spans="5:6" ht="11.25">
      <c r="E884" s="16"/>
      <c r="F884" s="17"/>
    </row>
    <row r="885" spans="5:6" ht="11.25">
      <c r="E885" s="16"/>
      <c r="F885" s="17"/>
    </row>
    <row r="886" spans="5:6" ht="11.25">
      <c r="E886" s="16"/>
      <c r="F886" s="17"/>
    </row>
    <row r="887" spans="5:6" ht="11.25">
      <c r="E887" s="16"/>
      <c r="F887" s="17"/>
    </row>
    <row r="888" spans="5:6" ht="11.25">
      <c r="E888" s="16"/>
      <c r="F888" s="17"/>
    </row>
    <row r="889" spans="5:6" ht="11.25">
      <c r="E889" s="16"/>
      <c r="F889" s="17"/>
    </row>
    <row r="890" spans="5:6" ht="11.25">
      <c r="E890" s="16"/>
      <c r="F890" s="17"/>
    </row>
    <row r="891" spans="5:6" ht="11.25">
      <c r="E891" s="16"/>
      <c r="F891" s="17"/>
    </row>
    <row r="892" spans="5:6" ht="11.25">
      <c r="E892" s="16"/>
      <c r="F892" s="17"/>
    </row>
    <row r="893" spans="5:6" ht="11.25">
      <c r="E893" s="16"/>
      <c r="F893" s="17"/>
    </row>
    <row r="894" spans="5:6" ht="11.25">
      <c r="E894" s="16"/>
      <c r="F894" s="17"/>
    </row>
    <row r="895" spans="5:6" ht="11.25">
      <c r="E895" s="16"/>
      <c r="F895" s="17"/>
    </row>
    <row r="896" spans="5:6" ht="11.25">
      <c r="E896" s="16"/>
      <c r="F896" s="17"/>
    </row>
    <row r="897" spans="5:6" ht="11.25">
      <c r="E897" s="16"/>
      <c r="F897" s="17"/>
    </row>
    <row r="898" spans="5:6" ht="11.25">
      <c r="E898" s="16"/>
      <c r="F898" s="17"/>
    </row>
    <row r="899" spans="5:6" ht="11.25">
      <c r="E899" s="16"/>
      <c r="F899" s="17"/>
    </row>
    <row r="900" spans="5:6" ht="11.25">
      <c r="E900" s="16"/>
      <c r="F900" s="17"/>
    </row>
    <row r="901" spans="5:6" ht="11.25">
      <c r="E901" s="16"/>
      <c r="F901" s="17"/>
    </row>
    <row r="902" spans="5:6" ht="11.25">
      <c r="E902" s="16"/>
      <c r="F902" s="17"/>
    </row>
    <row r="903" spans="5:6" ht="11.25">
      <c r="E903" s="16"/>
      <c r="F903" s="17"/>
    </row>
    <row r="904" spans="5:6" ht="11.25">
      <c r="E904" s="16"/>
      <c r="F904" s="17"/>
    </row>
    <row r="905" spans="5:6" ht="11.25">
      <c r="E905" s="16"/>
      <c r="F905" s="17"/>
    </row>
    <row r="906" spans="5:6" ht="11.25">
      <c r="E906" s="16"/>
      <c r="F906" s="17"/>
    </row>
    <row r="907" spans="5:6" ht="11.25">
      <c r="E907" s="16"/>
      <c r="F907" s="17"/>
    </row>
    <row r="908" spans="5:6" ht="11.25">
      <c r="E908" s="16"/>
      <c r="F908" s="17"/>
    </row>
    <row r="909" spans="5:6" ht="11.25">
      <c r="E909" s="16"/>
      <c r="F909" s="17"/>
    </row>
    <row r="910" spans="5:6" ht="11.25">
      <c r="E910" s="16"/>
      <c r="F910" s="17"/>
    </row>
    <row r="911" spans="5:6" ht="11.25">
      <c r="E911" s="16"/>
      <c r="F911" s="17"/>
    </row>
    <row r="912" spans="5:6" ht="11.25">
      <c r="E912" s="16"/>
      <c r="F912" s="17"/>
    </row>
    <row r="913" spans="5:6" ht="11.25">
      <c r="E913" s="16"/>
      <c r="F913" s="17"/>
    </row>
    <row r="914" spans="5:6" ht="11.25">
      <c r="E914" s="16"/>
      <c r="F914" s="17"/>
    </row>
    <row r="915" spans="5:6" ht="11.25">
      <c r="E915" s="16"/>
      <c r="F915" s="17"/>
    </row>
    <row r="916" spans="5:6" ht="11.25">
      <c r="E916" s="16"/>
      <c r="F916" s="17"/>
    </row>
    <row r="917" spans="5:6" ht="11.25">
      <c r="E917" s="16"/>
      <c r="F917" s="17"/>
    </row>
    <row r="918" spans="5:6" ht="11.25">
      <c r="E918" s="16"/>
      <c r="F918" s="17"/>
    </row>
    <row r="919" spans="5:6" ht="11.25">
      <c r="E919" s="16"/>
      <c r="F919" s="17"/>
    </row>
    <row r="920" spans="5:6" ht="11.25">
      <c r="E920" s="16"/>
      <c r="F920" s="17"/>
    </row>
    <row r="921" spans="5:6" ht="11.25">
      <c r="E921" s="16"/>
      <c r="F921" s="17"/>
    </row>
    <row r="922" spans="5:6" ht="11.25">
      <c r="E922" s="16"/>
      <c r="F922" s="17"/>
    </row>
    <row r="923" spans="5:6" ht="11.25">
      <c r="E923" s="16"/>
      <c r="F923" s="17"/>
    </row>
    <row r="924" spans="5:6" ht="11.25">
      <c r="E924" s="16"/>
      <c r="F924" s="17"/>
    </row>
    <row r="925" spans="5:6" ht="11.25">
      <c r="E925" s="16"/>
      <c r="F925" s="17"/>
    </row>
    <row r="926" spans="5:6" ht="11.25">
      <c r="E926" s="16"/>
      <c r="F926" s="17"/>
    </row>
    <row r="927" spans="5:6" ht="11.25">
      <c r="E927" s="16"/>
      <c r="F927" s="17"/>
    </row>
    <row r="928" spans="5:6" ht="11.25">
      <c r="E928" s="16"/>
      <c r="F928" s="17"/>
    </row>
    <row r="929" spans="5:6" ht="11.25">
      <c r="E929" s="16"/>
      <c r="F929" s="17"/>
    </row>
    <row r="930" spans="5:6" ht="11.25">
      <c r="E930" s="16"/>
      <c r="F930" s="17"/>
    </row>
    <row r="931" spans="5:6" ht="11.25">
      <c r="E931" s="16"/>
      <c r="F931" s="17"/>
    </row>
    <row r="932" spans="5:6" ht="11.25">
      <c r="E932" s="16"/>
      <c r="F932" s="17"/>
    </row>
    <row r="933" spans="5:6" ht="11.25">
      <c r="E933" s="16"/>
      <c r="F933" s="17"/>
    </row>
    <row r="934" spans="5:6" ht="11.25">
      <c r="E934" s="16"/>
      <c r="F934" s="17"/>
    </row>
    <row r="935" spans="5:6" ht="11.25">
      <c r="E935" s="16"/>
      <c r="F935" s="17"/>
    </row>
    <row r="936" spans="5:6" ht="11.25">
      <c r="E936" s="16"/>
      <c r="F936" s="17"/>
    </row>
    <row r="937" spans="5:6" ht="11.25">
      <c r="E937" s="16"/>
      <c r="F937" s="17"/>
    </row>
    <row r="938" spans="5:6" ht="11.25">
      <c r="E938" s="16"/>
      <c r="F938" s="17"/>
    </row>
    <row r="939" spans="5:6" ht="11.25">
      <c r="E939" s="16"/>
      <c r="F939" s="17"/>
    </row>
    <row r="940" spans="5:6" ht="11.25">
      <c r="E940" s="16"/>
      <c r="F940" s="17"/>
    </row>
    <row r="941" spans="5:6" ht="11.25">
      <c r="E941" s="16"/>
      <c r="F941" s="17"/>
    </row>
    <row r="942" spans="5:6" ht="11.25">
      <c r="E942" s="16"/>
      <c r="F942" s="17"/>
    </row>
    <row r="943" spans="5:6" ht="11.25">
      <c r="E943" s="16"/>
      <c r="F943" s="17"/>
    </row>
    <row r="944" spans="5:6" ht="11.25">
      <c r="E944" s="16"/>
      <c r="F944" s="17"/>
    </row>
    <row r="945" spans="5:6" ht="11.25">
      <c r="E945" s="16"/>
      <c r="F945" s="17"/>
    </row>
    <row r="946" spans="5:6" ht="11.25">
      <c r="E946" s="16"/>
      <c r="F946" s="17"/>
    </row>
    <row r="947" spans="5:6" ht="11.25">
      <c r="E947" s="16"/>
      <c r="F947" s="17"/>
    </row>
    <row r="948" spans="5:6" ht="11.25">
      <c r="E948" s="16"/>
      <c r="F948" s="17"/>
    </row>
    <row r="949" spans="5:6" ht="11.25">
      <c r="E949" s="16"/>
      <c r="F949" s="17"/>
    </row>
    <row r="950" spans="5:6" ht="11.25">
      <c r="E950" s="16"/>
      <c r="F950" s="17"/>
    </row>
    <row r="951" spans="5:6" ht="11.25">
      <c r="E951" s="16"/>
      <c r="F951" s="17"/>
    </row>
    <row r="952" spans="5:6" ht="11.25">
      <c r="E952" s="16"/>
      <c r="F952" s="17"/>
    </row>
    <row r="953" spans="5:6" ht="11.25">
      <c r="E953" s="16"/>
      <c r="F953" s="17"/>
    </row>
    <row r="954" spans="5:6" ht="11.25">
      <c r="E954" s="16"/>
      <c r="F954" s="17"/>
    </row>
    <row r="955" spans="5:6" ht="11.25">
      <c r="E955" s="16"/>
      <c r="F955" s="17"/>
    </row>
    <row r="956" spans="5:6" ht="11.25">
      <c r="E956" s="16"/>
      <c r="F956" s="17"/>
    </row>
    <row r="957" spans="5:6" ht="11.25">
      <c r="E957" s="16"/>
      <c r="F957" s="17"/>
    </row>
    <row r="958" spans="5:6" ht="11.25">
      <c r="E958" s="16"/>
      <c r="F958" s="17"/>
    </row>
    <row r="959" spans="5:6" ht="11.25">
      <c r="E959" s="16"/>
      <c r="F959" s="17"/>
    </row>
    <row r="960" spans="5:6" ht="11.25">
      <c r="E960" s="16"/>
      <c r="F960" s="17"/>
    </row>
    <row r="961" spans="5:6" ht="11.25">
      <c r="E961" s="16"/>
      <c r="F961" s="17"/>
    </row>
    <row r="962" spans="5:6" ht="11.25">
      <c r="E962" s="16"/>
      <c r="F962" s="17"/>
    </row>
    <row r="963" spans="5:6" ht="11.25">
      <c r="E963" s="16"/>
      <c r="F963" s="17"/>
    </row>
    <row r="964" spans="5:6" ht="11.25">
      <c r="E964" s="16"/>
      <c r="F964" s="17"/>
    </row>
    <row r="965" spans="5:6" ht="11.25">
      <c r="E965" s="16"/>
      <c r="F965" s="17"/>
    </row>
    <row r="966" spans="5:6" ht="11.25">
      <c r="E966" s="16"/>
      <c r="F966" s="17"/>
    </row>
    <row r="967" spans="5:6" ht="11.25">
      <c r="E967" s="16"/>
      <c r="F967" s="17"/>
    </row>
    <row r="968" spans="5:6" ht="11.25">
      <c r="E968" s="16"/>
      <c r="F968" s="17"/>
    </row>
    <row r="969" spans="5:6" ht="11.25">
      <c r="E969" s="16"/>
      <c r="F969" s="17"/>
    </row>
    <row r="970" spans="5:6" ht="11.25">
      <c r="E970" s="16"/>
      <c r="F970" s="17"/>
    </row>
    <row r="971" spans="5:6" ht="11.25">
      <c r="E971" s="16"/>
      <c r="F971" s="17"/>
    </row>
    <row r="972" spans="5:6" ht="11.25">
      <c r="E972" s="16"/>
      <c r="F972" s="17"/>
    </row>
    <row r="973" spans="5:6" ht="11.25">
      <c r="E973" s="16"/>
      <c r="F973" s="17"/>
    </row>
    <row r="974" spans="5:6" ht="11.25">
      <c r="E974" s="16"/>
      <c r="F974" s="17"/>
    </row>
    <row r="975" spans="5:6" ht="11.25">
      <c r="E975" s="16"/>
      <c r="F975" s="17"/>
    </row>
    <row r="976" spans="5:6" ht="11.25">
      <c r="E976" s="16"/>
      <c r="F976" s="17"/>
    </row>
    <row r="977" spans="5:6" ht="11.25">
      <c r="E977" s="16"/>
      <c r="F977" s="17"/>
    </row>
    <row r="978" spans="5:6" ht="11.25">
      <c r="E978" s="16"/>
      <c r="F978" s="17"/>
    </row>
    <row r="979" spans="5:6" ht="11.25">
      <c r="E979" s="16"/>
      <c r="F979" s="17"/>
    </row>
    <row r="980" spans="5:6" ht="11.25">
      <c r="E980" s="16"/>
      <c r="F980" s="17"/>
    </row>
    <row r="981" spans="5:6" ht="11.25">
      <c r="E981" s="16"/>
      <c r="F981" s="17"/>
    </row>
    <row r="982" spans="5:6" ht="11.25">
      <c r="E982" s="16"/>
      <c r="F982" s="17"/>
    </row>
    <row r="983" spans="5:6" ht="11.25">
      <c r="E983" s="16"/>
      <c r="F983" s="17"/>
    </row>
    <row r="984" spans="5:6" ht="11.25">
      <c r="E984" s="16"/>
      <c r="F984" s="17"/>
    </row>
    <row r="985" spans="5:6" ht="11.25">
      <c r="E985" s="16"/>
      <c r="F985" s="17"/>
    </row>
    <row r="986" spans="5:6" ht="11.25">
      <c r="E986" s="16"/>
      <c r="F986" s="17"/>
    </row>
    <row r="987" spans="5:6" ht="11.25">
      <c r="E987" s="16"/>
      <c r="F987" s="17"/>
    </row>
    <row r="988" spans="5:6" ht="11.25">
      <c r="E988" s="16"/>
      <c r="F988" s="17"/>
    </row>
    <row r="989" spans="5:6" ht="11.25">
      <c r="E989" s="16"/>
      <c r="F989" s="17"/>
    </row>
    <row r="990" spans="5:6" ht="11.25">
      <c r="E990" s="16"/>
      <c r="F990" s="17"/>
    </row>
    <row r="991" spans="5:6" ht="11.25">
      <c r="E991" s="16"/>
      <c r="F991" s="17"/>
    </row>
    <row r="992" spans="5:6" ht="11.25">
      <c r="E992" s="16"/>
      <c r="F992" s="17"/>
    </row>
    <row r="993" spans="5:6" ht="11.25">
      <c r="E993" s="16"/>
      <c r="F993" s="17"/>
    </row>
    <row r="994" spans="5:6" ht="11.25">
      <c r="E994" s="16"/>
      <c r="F994" s="17"/>
    </row>
    <row r="995" spans="5:6" ht="11.25">
      <c r="E995" s="16"/>
      <c r="F995" s="17"/>
    </row>
    <row r="996" spans="5:6" ht="11.25">
      <c r="E996" s="16"/>
      <c r="F996" s="17"/>
    </row>
    <row r="997" spans="5:6" ht="11.25">
      <c r="E997" s="16"/>
      <c r="F997" s="17"/>
    </row>
    <row r="998" spans="5:6" ht="11.25">
      <c r="E998" s="16"/>
      <c r="F998" s="17"/>
    </row>
    <row r="999" spans="5:6" ht="11.25">
      <c r="E999" s="16"/>
      <c r="F999" s="17"/>
    </row>
    <row r="1000" spans="5:6" ht="11.25">
      <c r="E1000" s="16"/>
      <c r="F1000" s="17"/>
    </row>
    <row r="1001" spans="5:6" ht="11.25">
      <c r="E1001" s="16"/>
      <c r="F1001" s="17"/>
    </row>
    <row r="1002" spans="5:6" ht="11.25">
      <c r="E1002" s="16"/>
      <c r="F1002" s="17"/>
    </row>
    <row r="1003" spans="5:6" ht="11.25">
      <c r="E1003" s="16"/>
      <c r="F1003" s="17"/>
    </row>
    <row r="1004" spans="5:6" ht="11.25">
      <c r="E1004" s="16"/>
      <c r="F1004" s="17"/>
    </row>
    <row r="1005" spans="5:6" ht="11.25">
      <c r="E1005" s="16"/>
      <c r="F1005" s="17"/>
    </row>
    <row r="1006" spans="5:6" ht="11.25">
      <c r="E1006" s="16"/>
      <c r="F1006" s="17"/>
    </row>
    <row r="1007" spans="5:6" ht="11.25">
      <c r="E1007" s="16"/>
      <c r="F1007" s="17"/>
    </row>
    <row r="1008" spans="5:6" ht="11.25">
      <c r="E1008" s="16"/>
      <c r="F1008" s="17"/>
    </row>
    <row r="1009" spans="5:6" ht="11.25">
      <c r="E1009" s="16"/>
      <c r="F1009" s="17"/>
    </row>
    <row r="1010" spans="5:6" ht="11.25">
      <c r="E1010" s="16"/>
      <c r="F1010" s="17"/>
    </row>
    <row r="1011" spans="5:6" ht="11.25">
      <c r="E1011" s="16"/>
      <c r="F1011" s="17"/>
    </row>
    <row r="1012" spans="5:6" ht="11.25">
      <c r="E1012" s="16"/>
      <c r="F1012" s="17"/>
    </row>
    <row r="1013" spans="5:6" ht="11.25">
      <c r="E1013" s="16"/>
      <c r="F1013" s="17"/>
    </row>
    <row r="1014" spans="5:6" ht="11.25">
      <c r="E1014" s="16"/>
      <c r="F1014" s="17"/>
    </row>
    <row r="1015" spans="5:6" ht="11.25">
      <c r="E1015" s="16"/>
      <c r="F1015" s="17"/>
    </row>
    <row r="1016" spans="5:6" ht="11.25">
      <c r="E1016" s="16"/>
      <c r="F1016" s="17"/>
    </row>
    <row r="1017" spans="5:6" ht="11.25">
      <c r="E1017" s="16"/>
      <c r="F1017" s="17"/>
    </row>
    <row r="1018" spans="5:6" ht="11.25">
      <c r="E1018" s="16"/>
      <c r="F1018" s="17"/>
    </row>
    <row r="1019" spans="5:6" ht="11.25">
      <c r="E1019" s="16"/>
      <c r="F1019" s="17"/>
    </row>
    <row r="1020" spans="5:6" ht="11.25">
      <c r="E1020" s="16"/>
      <c r="F1020" s="17"/>
    </row>
    <row r="1021" spans="5:6" ht="11.25">
      <c r="E1021" s="16"/>
      <c r="F1021" s="17"/>
    </row>
    <row r="1022" spans="5:6" ht="11.25">
      <c r="E1022" s="16"/>
      <c r="F1022" s="17"/>
    </row>
    <row r="1023" spans="5:6" ht="11.25">
      <c r="E1023" s="16"/>
      <c r="F1023" s="17"/>
    </row>
    <row r="1024" spans="5:6" ht="11.25">
      <c r="E1024" s="16"/>
      <c r="F1024" s="17"/>
    </row>
    <row r="1025" spans="5:6" ht="11.25">
      <c r="E1025" s="16"/>
      <c r="F1025" s="17"/>
    </row>
    <row r="1026" spans="5:6" ht="11.25">
      <c r="E1026" s="16"/>
      <c r="F1026" s="17"/>
    </row>
    <row r="1027" spans="5:6" ht="11.25">
      <c r="E1027" s="16"/>
      <c r="F1027" s="17"/>
    </row>
    <row r="1028" spans="5:6" ht="11.25">
      <c r="E1028" s="16"/>
      <c r="F1028" s="17"/>
    </row>
    <row r="1029" spans="5:6" ht="11.25">
      <c r="E1029" s="16"/>
      <c r="F1029" s="17"/>
    </row>
    <row r="1030" spans="5:6" ht="11.25">
      <c r="E1030" s="16"/>
      <c r="F1030" s="17"/>
    </row>
    <row r="1031" spans="5:6" ht="11.25">
      <c r="E1031" s="16"/>
      <c r="F1031" s="17"/>
    </row>
    <row r="1032" spans="5:6" ht="11.25">
      <c r="E1032" s="16"/>
      <c r="F1032" s="17"/>
    </row>
    <row r="1033" spans="5:6" ht="11.25">
      <c r="E1033" s="16"/>
      <c r="F1033" s="17"/>
    </row>
    <row r="1034" spans="5:6" ht="11.25">
      <c r="E1034" s="16"/>
      <c r="F1034" s="17"/>
    </row>
    <row r="1035" spans="5:6" ht="11.25">
      <c r="E1035" s="16"/>
      <c r="F1035" s="17"/>
    </row>
    <row r="1036" spans="5:6" ht="11.25">
      <c r="E1036" s="16"/>
      <c r="F1036" s="17"/>
    </row>
    <row r="1037" spans="5:6" ht="11.25">
      <c r="E1037" s="16"/>
      <c r="F1037" s="17"/>
    </row>
    <row r="1038" spans="5:6" ht="11.25">
      <c r="E1038" s="16"/>
      <c r="F1038" s="17"/>
    </row>
    <row r="1039" spans="5:6" ht="11.25">
      <c r="E1039" s="16"/>
      <c r="F1039" s="17"/>
    </row>
    <row r="1040" spans="5:6" ht="11.25">
      <c r="E1040" s="16"/>
      <c r="F1040" s="17"/>
    </row>
    <row r="1041" spans="5:6" ht="11.25">
      <c r="E1041" s="16"/>
      <c r="F1041" s="17"/>
    </row>
    <row r="1042" spans="5:6" ht="11.25">
      <c r="E1042" s="16"/>
      <c r="F1042" s="17"/>
    </row>
    <row r="1043" spans="5:6" ht="11.25">
      <c r="E1043" s="16"/>
      <c r="F1043" s="17"/>
    </row>
    <row r="1044" spans="5:6" ht="11.25">
      <c r="E1044" s="16"/>
      <c r="F1044" s="17"/>
    </row>
    <row r="1045" spans="5:6" ht="11.25">
      <c r="E1045" s="16"/>
      <c r="F1045" s="17"/>
    </row>
    <row r="1046" spans="5:6" ht="11.25">
      <c r="E1046" s="16"/>
      <c r="F1046" s="17"/>
    </row>
    <row r="1047" spans="5:6" ht="11.25">
      <c r="E1047" s="16"/>
      <c r="F1047" s="17"/>
    </row>
    <row r="1048" spans="5:6" ht="11.25">
      <c r="E1048" s="16"/>
      <c r="F1048" s="17"/>
    </row>
    <row r="1049" spans="5:6" ht="11.25">
      <c r="E1049" s="16"/>
      <c r="F1049" s="17"/>
    </row>
    <row r="1050" spans="5:6" ht="11.25">
      <c r="E1050" s="16"/>
      <c r="F1050" s="17"/>
    </row>
    <row r="1051" spans="5:6" ht="11.25">
      <c r="E1051" s="16"/>
      <c r="F1051" s="17"/>
    </row>
    <row r="1052" spans="5:6" ht="11.25">
      <c r="E1052" s="16"/>
      <c r="F1052" s="17"/>
    </row>
    <row r="1053" spans="5:6" ht="11.25">
      <c r="E1053" s="16"/>
      <c r="F1053" s="17"/>
    </row>
    <row r="1054" spans="5:6" ht="11.25">
      <c r="E1054" s="16"/>
      <c r="F1054" s="17"/>
    </row>
    <row r="1055" spans="5:6" ht="11.25">
      <c r="E1055" s="16"/>
      <c r="F1055" s="17"/>
    </row>
    <row r="1056" spans="5:6" ht="11.25">
      <c r="E1056" s="16"/>
      <c r="F1056" s="17"/>
    </row>
    <row r="1057" spans="5:6" ht="11.25">
      <c r="E1057" s="16"/>
      <c r="F1057" s="17"/>
    </row>
    <row r="1058" spans="5:6" ht="11.25">
      <c r="E1058" s="16"/>
      <c r="F1058" s="17"/>
    </row>
    <row r="1059" spans="5:6" ht="11.25">
      <c r="E1059" s="16"/>
      <c r="F1059" s="17"/>
    </row>
    <row r="1060" ht="11.25">
      <c r="E1060" s="16"/>
    </row>
    <row r="1061" ht="11.25">
      <c r="E1061" s="16"/>
    </row>
    <row r="1062" ht="11.25">
      <c r="E1062" s="16"/>
    </row>
    <row r="1063" ht="11.25">
      <c r="E1063" s="16"/>
    </row>
  </sheetData>
  <sheetProtection/>
  <mergeCells count="144">
    <mergeCell ref="F46:F49"/>
    <mergeCell ref="D19:D22"/>
    <mergeCell ref="C136:C137"/>
    <mergeCell ref="C61:C62"/>
    <mergeCell ref="E68:E69"/>
    <mergeCell ref="E88:E89"/>
    <mergeCell ref="C64:C65"/>
    <mergeCell ref="E64:E65"/>
    <mergeCell ref="F36:F39"/>
    <mergeCell ref="D46:D49"/>
    <mergeCell ref="E46:E49"/>
    <mergeCell ref="E51:E54"/>
    <mergeCell ref="E56:E59"/>
    <mergeCell ref="C139:C140"/>
    <mergeCell ref="C118:C119"/>
    <mergeCell ref="C120:C121"/>
    <mergeCell ref="C122:C123"/>
    <mergeCell ref="C124:C125"/>
    <mergeCell ref="C132:C133"/>
    <mergeCell ref="F51:F54"/>
    <mergeCell ref="F56:F59"/>
    <mergeCell ref="F41:F44"/>
    <mergeCell ref="D32:D35"/>
    <mergeCell ref="D36:D39"/>
    <mergeCell ref="D41:D44"/>
    <mergeCell ref="E36:E39"/>
    <mergeCell ref="E41:E44"/>
    <mergeCell ref="D51:D54"/>
    <mergeCell ref="D56:D59"/>
    <mergeCell ref="F15:F18"/>
    <mergeCell ref="F24:F27"/>
    <mergeCell ref="E24:E27"/>
    <mergeCell ref="E32:E35"/>
    <mergeCell ref="E28:E31"/>
    <mergeCell ref="F28:F31"/>
    <mergeCell ref="F32:F35"/>
    <mergeCell ref="F19:F22"/>
    <mergeCell ref="E19:E22"/>
    <mergeCell ref="F3:F4"/>
    <mergeCell ref="D24:D27"/>
    <mergeCell ref="D28:D31"/>
    <mergeCell ref="I7:I10"/>
    <mergeCell ref="D7:D10"/>
    <mergeCell ref="G7:G10"/>
    <mergeCell ref="H7:H10"/>
    <mergeCell ref="E7:E10"/>
    <mergeCell ref="F7:F10"/>
    <mergeCell ref="F11:F14"/>
    <mergeCell ref="A3:A4"/>
    <mergeCell ref="D11:D14"/>
    <mergeCell ref="E11:E14"/>
    <mergeCell ref="D15:D18"/>
    <mergeCell ref="E15:E18"/>
    <mergeCell ref="B3:B4"/>
    <mergeCell ref="C3:C4"/>
    <mergeCell ref="D3:E3"/>
    <mergeCell ref="G3:G4"/>
    <mergeCell ref="H3:H4"/>
    <mergeCell ref="I3:I4"/>
    <mergeCell ref="I15:I18"/>
    <mergeCell ref="I11:I14"/>
    <mergeCell ref="G15:G18"/>
    <mergeCell ref="G11:G14"/>
    <mergeCell ref="H11:H14"/>
    <mergeCell ref="H15:H18"/>
    <mergeCell ref="L15:L18"/>
    <mergeCell ref="J7:J10"/>
    <mergeCell ref="K7:K10"/>
    <mergeCell ref="L7:L10"/>
    <mergeCell ref="K11:K14"/>
    <mergeCell ref="L11:L14"/>
    <mergeCell ref="J11:J14"/>
    <mergeCell ref="J15:J18"/>
    <mergeCell ref="K15:K18"/>
    <mergeCell ref="K19:K22"/>
    <mergeCell ref="G24:G27"/>
    <mergeCell ref="J24:J27"/>
    <mergeCell ref="G19:G22"/>
    <mergeCell ref="I24:I27"/>
    <mergeCell ref="H19:H22"/>
    <mergeCell ref="I19:I22"/>
    <mergeCell ref="I32:I35"/>
    <mergeCell ref="J19:J22"/>
    <mergeCell ref="G28:G31"/>
    <mergeCell ref="G32:G35"/>
    <mergeCell ref="G36:G39"/>
    <mergeCell ref="J36:J39"/>
    <mergeCell ref="H56:H59"/>
    <mergeCell ref="I41:I44"/>
    <mergeCell ref="L19:L22"/>
    <mergeCell ref="H36:H39"/>
    <mergeCell ref="H24:H27"/>
    <mergeCell ref="H28:H31"/>
    <mergeCell ref="H32:H35"/>
    <mergeCell ref="I36:I39"/>
    <mergeCell ref="J32:J35"/>
    <mergeCell ref="I28:I31"/>
    <mergeCell ref="J46:J49"/>
    <mergeCell ref="J51:J54"/>
    <mergeCell ref="I56:I59"/>
    <mergeCell ref="G51:G54"/>
    <mergeCell ref="G56:G59"/>
    <mergeCell ref="G41:G44"/>
    <mergeCell ref="G46:G49"/>
    <mergeCell ref="H41:H44"/>
    <mergeCell ref="H46:H49"/>
    <mergeCell ref="H51:H54"/>
    <mergeCell ref="L56:L59"/>
    <mergeCell ref="A1:L1"/>
    <mergeCell ref="I46:I49"/>
    <mergeCell ref="I51:I54"/>
    <mergeCell ref="J56:J59"/>
    <mergeCell ref="K24:K27"/>
    <mergeCell ref="K28:K31"/>
    <mergeCell ref="K32:K35"/>
    <mergeCell ref="K41:K44"/>
    <mergeCell ref="K36:K39"/>
    <mergeCell ref="F133:F134"/>
    <mergeCell ref="C142:I142"/>
    <mergeCell ref="L46:L49"/>
    <mergeCell ref="L51:L54"/>
    <mergeCell ref="L24:L27"/>
    <mergeCell ref="L28:L31"/>
    <mergeCell ref="L32:L35"/>
    <mergeCell ref="L36:L39"/>
    <mergeCell ref="L41:L44"/>
    <mergeCell ref="K56:K59"/>
    <mergeCell ref="M56:M59"/>
    <mergeCell ref="M7:M10"/>
    <mergeCell ref="M11:M14"/>
    <mergeCell ref="M15:M18"/>
    <mergeCell ref="M19:M22"/>
    <mergeCell ref="M24:M27"/>
    <mergeCell ref="M28:M31"/>
    <mergeCell ref="J3:M3"/>
    <mergeCell ref="M32:M35"/>
    <mergeCell ref="M36:M39"/>
    <mergeCell ref="M41:M44"/>
    <mergeCell ref="M46:M49"/>
    <mergeCell ref="M51:M54"/>
    <mergeCell ref="J28:J31"/>
    <mergeCell ref="K46:K49"/>
    <mergeCell ref="K51:K54"/>
    <mergeCell ref="J41:J44"/>
  </mergeCells>
  <printOptions/>
  <pageMargins left="0.1968503937007874" right="0.1968503937007874" top="0.984251968503937" bottom="0.984251968503937" header="0" footer="0"/>
  <pageSetup fitToHeight="0" fitToWidth="1" horizontalDpi="600" verticalDpi="600" orientation="landscape" paperSize="9" scale="69" r:id="rId1"/>
  <headerFooter scaleWithDoc="0" alignWithMargins="0">
    <oddFooter>&amp;C&amp;"Times New Roman,обычный"&amp;8&amp;P</oddFooter>
  </headerFooter>
  <rowBreaks count="1" manualBreakCount="1">
    <brk id="125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Трошкина</cp:lastModifiedBy>
  <cp:lastPrinted>2017-11-12T06:48:14Z</cp:lastPrinted>
  <dcterms:created xsi:type="dcterms:W3CDTF">1996-10-08T23:32:33Z</dcterms:created>
  <dcterms:modified xsi:type="dcterms:W3CDTF">2021-11-14T06:44:51Z</dcterms:modified>
  <cp:category/>
  <cp:version/>
  <cp:contentType/>
  <cp:contentStatus/>
</cp:coreProperties>
</file>