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6-2017" sheetId="1" r:id="rId1"/>
    <sheet name="Не печатать" sheetId="2" r:id="rId2"/>
  </sheets>
  <definedNames>
    <definedName name="_xlnm.Print_Area" localSheetId="0">'2016-2017'!$A$1:$H$15</definedName>
    <definedName name="_xlnm.Print_Area" localSheetId="1">'Не печатать'!$A$1:$H$21</definedName>
  </definedNames>
  <calcPr fullCalcOnLoad="1"/>
</workbook>
</file>

<file path=xl/sharedStrings.xml><?xml version="1.0" encoding="utf-8"?>
<sst xmlns="http://schemas.openxmlformats.org/spreadsheetml/2006/main" count="68" uniqueCount="34">
  <si>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</si>
  <si>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</si>
  <si>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</si>
  <si>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</si>
  <si>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</si>
  <si>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000 01 00 00 00 00 0000 000</t>
  </si>
  <si>
    <t>000 01 05 00 00 00 0000 000</t>
  </si>
  <si>
    <t>Наименование</t>
  </si>
  <si>
    <t>Код</t>
  </si>
  <si>
    <t>903 01 02 00 00 00 0000 000</t>
  </si>
  <si>
    <t>903 01 02 00 00 10 0000 710</t>
  </si>
  <si>
    <t>903 01 02 00 00 10 0000 810</t>
  </si>
  <si>
    <t>903 01 03 00 00 00 0000 000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</si>
  <si>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</si>
  <si>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000 01 05 02 01 10 0000 510</t>
  </si>
  <si>
    <t>Получение кредитов от кредитных организаций бюджетами поселений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</si>
  <si>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</si>
  <si>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000 01 05 02 01 10 000 610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</si>
  <si>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</si>
  <si>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бюджетов поселений</t>
  </si>
  <si>
    <t>Уменьшение прочих остатков денежных средств бюджетов бюджетов поселений</t>
  </si>
  <si>
    <t>Приложение № 14 
к решению Думы
Речушинского сельского поселения
"О бюджете Речушинского сельского поселения на 2015 год и на 
плановый период 2016 и 2017 годов"
от  "     " декабря 2014г. №</t>
  </si>
  <si>
    <t>ИСТОЧНИКИ ВНУТРЕННЕГО ФИНАНСИРОВАНИЯ ДЕФИЦИТА 
БЮДЖЕТА РЕЧУШИНСКОГО СЕЛЬСКОГО ПОСЕЛЕНИЯ
 НА ПЛАНОВЫЙ ПЕРИОД 2016 И 2017 ГОДОВ</t>
  </si>
  <si>
    <t>Доходы</t>
  </si>
  <si>
    <t>расходы</t>
  </si>
  <si>
    <t>дефицит</t>
  </si>
  <si>
    <t>903 01 03 01 00 10 0000 710</t>
  </si>
  <si>
    <t>903 01 03 01 00 10 0000 810</t>
  </si>
  <si>
    <t>внесение изменений</t>
  </si>
  <si>
    <t>план на 2016 год</t>
  </si>
  <si>
    <t>уточненный план на 2016 год</t>
  </si>
  <si>
    <t>план на 2017 год</t>
  </si>
  <si>
    <t>уточненный план на 2017 год</t>
  </si>
  <si>
    <t xml:space="preserve">Приложение № 14
к решению Думы Речушинского сельского поселения 
«О внесении изменений в Решение Думы Речушинского сельского поселения «О бюджете Речушинского сельского поселения на  2015 год и плановый период 2016 и 2017 годов» от 29.12.2014г. № 103»
от " 28 " октября  2015г. № 136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</si>
</sst>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169" fontId="3" fillId="3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SheetLayoutView="100" zoomScalePageLayoutView="0" workbookViewId="0" topLeftCell="A1">
      <selection activeCell="F1" sqref="F1:H1"/>
    </sheetView>
  </sheetViews>
  <sheetFormatPr defaultColWidth="9.00390625" defaultRowHeight="12.75"/>
  <cols>
    <col min="1" max="1" width="49.875" style="1" customWidth="1"/>
    <col min="2" max="2" width="23.875" style="1" customWidth="1"/>
    <col min="3" max="3" width="17.75390625" style="1" customWidth="1"/>
    <col min="4" max="4" width="15.25390625" style="1" customWidth="1"/>
    <col min="5" max="5" width="13.25390625" style="1" customWidth="1"/>
    <col min="6" max="6" width="14.375" style="1" customWidth="1"/>
    <col min="7" max="7" width="15.625" style="1" customWidth="1"/>
    <col min="8" max="8" width="16.25390625" style="1" customWidth="1"/>
    <col min="9" max="16384" width="9.125" style="1" customWidth="1"/>
  </cols>
  <sheetData>
    <row r="1" spans="1:11" s="9" customFormat="1" ht="142.5" customHeight="1">
      <c r="A1" s="10"/>
      <c r="B1" s="10"/>
      <c r="C1" s="19"/>
      <c r="D1" s="19"/>
      <c r="E1" s="10"/>
      <c r="F1" s="21" t="s">
        <v>33</v>
      </c>
      <c r="G1" s="21"/>
      <c r="H1" s="21"/>
      <c r="I1" s="10"/>
      <c r="J1" s="10"/>
      <c r="K1" s="10"/>
    </row>
    <row r="2" spans="1:11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8.5" customHeight="1">
      <c r="A3" s="20" t="s">
        <v>22</v>
      </c>
      <c r="B3" s="20"/>
      <c r="C3" s="20"/>
      <c r="D3" s="20"/>
      <c r="E3" s="20"/>
      <c r="F3" s="20"/>
      <c r="G3" s="20"/>
      <c r="H3" s="20"/>
      <c r="I3" s="11"/>
      <c r="J3" s="11"/>
      <c r="K3" s="11"/>
    </row>
    <row r="4" spans="4:8" ht="21.75" customHeight="1">
      <c r="D4" s="12"/>
      <c r="H4" s="12" t="s">
        <v>3</v>
      </c>
    </row>
    <row r="5" spans="1:8" s="2" customFormat="1" ht="68.25" customHeight="1">
      <c r="A5" s="4" t="s">
        <v>7</v>
      </c>
      <c r="B5" s="4" t="s">
        <v>8</v>
      </c>
      <c r="C5" s="13" t="s">
        <v>29</v>
      </c>
      <c r="D5" s="13" t="s">
        <v>28</v>
      </c>
      <c r="E5" s="13" t="s">
        <v>30</v>
      </c>
      <c r="F5" s="13" t="s">
        <v>31</v>
      </c>
      <c r="G5" s="13" t="s">
        <v>28</v>
      </c>
      <c r="H5" s="13" t="s">
        <v>32</v>
      </c>
    </row>
    <row r="6" spans="1:8" ht="49.5" customHeight="1">
      <c r="A6" s="8" t="s">
        <v>2</v>
      </c>
      <c r="B6" s="14" t="s">
        <v>5</v>
      </c>
      <c r="C6" s="15">
        <f aca="true" t="shared" si="0" ref="C6:H6">SUM(C7,C10,C13)</f>
        <v>-693.7</v>
      </c>
      <c r="D6" s="15">
        <f t="shared" si="0"/>
        <v>-105.9</v>
      </c>
      <c r="E6" s="15">
        <f t="shared" si="0"/>
        <v>-799.6</v>
      </c>
      <c r="F6" s="15">
        <f t="shared" si="0"/>
        <v>121.30000000000001</v>
      </c>
      <c r="G6" s="15">
        <f t="shared" si="0"/>
        <v>0</v>
      </c>
      <c r="H6" s="15">
        <f t="shared" si="0"/>
        <v>121.30000000000001</v>
      </c>
    </row>
    <row r="7" spans="1:8" ht="49.5" customHeight="1">
      <c r="A7" s="8" t="s">
        <v>0</v>
      </c>
      <c r="B7" s="14" t="s">
        <v>9</v>
      </c>
      <c r="C7" s="15">
        <f aca="true" t="shared" si="1" ref="C7:H7">SUM(C8:C9)</f>
        <v>188.4</v>
      </c>
      <c r="D7" s="15">
        <f t="shared" si="1"/>
        <v>0</v>
      </c>
      <c r="E7" s="15">
        <f t="shared" si="1"/>
        <v>188.4</v>
      </c>
      <c r="F7" s="15">
        <f t="shared" si="1"/>
        <v>179.8</v>
      </c>
      <c r="G7" s="15">
        <f t="shared" si="1"/>
        <v>0</v>
      </c>
      <c r="H7" s="15">
        <f t="shared" si="1"/>
        <v>179.8</v>
      </c>
    </row>
    <row r="8" spans="1:8" ht="47.25" customHeight="1">
      <c r="A8" s="5" t="s">
        <v>15</v>
      </c>
      <c r="B8" s="6" t="s">
        <v>10</v>
      </c>
      <c r="C8" s="16">
        <v>362.8</v>
      </c>
      <c r="D8" s="16">
        <v>0</v>
      </c>
      <c r="E8" s="16">
        <f>C8+D8</f>
        <v>362.8</v>
      </c>
      <c r="F8" s="16">
        <v>542.6</v>
      </c>
      <c r="G8" s="16">
        <v>0</v>
      </c>
      <c r="H8" s="16">
        <f>G8+F8</f>
        <v>542.6</v>
      </c>
    </row>
    <row r="9" spans="1:8" ht="47.25" customHeight="1">
      <c r="A9" s="5" t="s">
        <v>16</v>
      </c>
      <c r="B9" s="6" t="s">
        <v>11</v>
      </c>
      <c r="C9" s="16">
        <v>-174.4</v>
      </c>
      <c r="D9" s="16">
        <v>0</v>
      </c>
      <c r="E9" s="16">
        <f>C9+D9</f>
        <v>-174.4</v>
      </c>
      <c r="F9" s="16">
        <v>-362.8</v>
      </c>
      <c r="G9" s="16">
        <v>0</v>
      </c>
      <c r="H9" s="16">
        <f>G9+F9</f>
        <v>-362.8</v>
      </c>
    </row>
    <row r="10" spans="1:8" ht="49.5" customHeight="1">
      <c r="A10" s="8" t="s">
        <v>1</v>
      </c>
      <c r="B10" s="14" t="s">
        <v>12</v>
      </c>
      <c r="C10" s="15">
        <f aca="true" t="shared" si="2" ref="C10:H10">SUM(C11:C12)</f>
        <v>-882.1</v>
      </c>
      <c r="D10" s="15">
        <f t="shared" si="2"/>
        <v>-105.9</v>
      </c>
      <c r="E10" s="15">
        <f t="shared" si="2"/>
        <v>-988</v>
      </c>
      <c r="F10" s="15">
        <f t="shared" si="2"/>
        <v>-58.5</v>
      </c>
      <c r="G10" s="15">
        <f t="shared" si="2"/>
        <v>0</v>
      </c>
      <c r="H10" s="15">
        <f t="shared" si="2"/>
        <v>-58.5</v>
      </c>
    </row>
    <row r="11" spans="1:8" ht="58.5" customHeight="1">
      <c r="A11" s="5" t="s">
        <v>18</v>
      </c>
      <c r="B11" s="6" t="s">
        <v>26</v>
      </c>
      <c r="C11" s="16">
        <v>0</v>
      </c>
      <c r="D11" s="16">
        <v>0</v>
      </c>
      <c r="E11" s="16">
        <f>C11+D11</f>
        <v>0</v>
      </c>
      <c r="F11" s="16">
        <v>0</v>
      </c>
      <c r="G11" s="16">
        <v>0</v>
      </c>
      <c r="H11" s="16">
        <f>G11+F11</f>
        <v>0</v>
      </c>
    </row>
    <row r="12" spans="1:8" ht="52.5" customHeight="1">
      <c r="A12" s="5" t="s">
        <v>13</v>
      </c>
      <c r="B12" s="6" t="s">
        <v>27</v>
      </c>
      <c r="C12" s="16">
        <v>-882.1</v>
      </c>
      <c r="D12" s="16">
        <v>-105.9</v>
      </c>
      <c r="E12" s="16">
        <f>C12+D12</f>
        <v>-988</v>
      </c>
      <c r="F12" s="16">
        <v>-58.5</v>
      </c>
      <c r="G12" s="16">
        <v>0</v>
      </c>
      <c r="H12" s="16">
        <f>G12+F12</f>
        <v>-58.5</v>
      </c>
    </row>
    <row r="13" spans="1:8" ht="49.5" customHeight="1">
      <c r="A13" s="8" t="s">
        <v>4</v>
      </c>
      <c r="B13" s="14" t="s">
        <v>6</v>
      </c>
      <c r="C13" s="15">
        <f aca="true" t="shared" si="3" ref="C13:H13">SUM(C14:C15)</f>
        <v>0</v>
      </c>
      <c r="D13" s="15">
        <f t="shared" si="3"/>
        <v>0</v>
      </c>
      <c r="E13" s="15">
        <f t="shared" si="3"/>
        <v>0</v>
      </c>
      <c r="F13" s="15">
        <f t="shared" si="3"/>
        <v>0</v>
      </c>
      <c r="G13" s="15">
        <f t="shared" si="3"/>
        <v>0</v>
      </c>
      <c r="H13" s="15">
        <f t="shared" si="3"/>
        <v>0</v>
      </c>
    </row>
    <row r="14" spans="1:8" ht="30" customHeight="1">
      <c r="A14" s="5" t="s">
        <v>19</v>
      </c>
      <c r="B14" s="6" t="s">
        <v>14</v>
      </c>
      <c r="C14" s="16">
        <f aca="true" t="shared" si="4" ref="C14:H14">-(C8+C11+C17)</f>
        <v>-7786.8</v>
      </c>
      <c r="D14" s="16">
        <f t="shared" si="4"/>
        <v>0</v>
      </c>
      <c r="E14" s="16">
        <f t="shared" si="4"/>
        <v>-7786.8</v>
      </c>
      <c r="F14" s="16">
        <f t="shared" si="4"/>
        <v>-7542.8</v>
      </c>
      <c r="G14" s="16">
        <f>-(G8+G11+G17)</f>
        <v>0</v>
      </c>
      <c r="H14" s="16">
        <f t="shared" si="4"/>
        <v>-7542.8</v>
      </c>
    </row>
    <row r="15" spans="1:8" ht="30" customHeight="1">
      <c r="A15" s="5" t="s">
        <v>20</v>
      </c>
      <c r="B15" s="6" t="s">
        <v>17</v>
      </c>
      <c r="C15" s="16">
        <f aca="true" t="shared" si="5" ref="C15:H15">C18-C9-C12</f>
        <v>7786.8</v>
      </c>
      <c r="D15" s="16">
        <f t="shared" si="5"/>
        <v>0</v>
      </c>
      <c r="E15" s="16">
        <f t="shared" si="5"/>
        <v>7786.8</v>
      </c>
      <c r="F15" s="16">
        <f t="shared" si="5"/>
        <v>7542.8</v>
      </c>
      <c r="G15" s="16">
        <f>G18-G9-G12</f>
        <v>0</v>
      </c>
      <c r="H15" s="16">
        <f t="shared" si="5"/>
        <v>7542.8</v>
      </c>
    </row>
    <row r="16" spans="3:4" ht="12.75">
      <c r="C16" s="7"/>
      <c r="D16" s="7"/>
    </row>
    <row r="17" spans="1:8" ht="12.75">
      <c r="A17" s="1" t="s">
        <v>23</v>
      </c>
      <c r="C17" s="17">
        <v>7424</v>
      </c>
      <c r="D17" s="17">
        <v>0</v>
      </c>
      <c r="E17" s="17">
        <f>C17+D17</f>
        <v>7424</v>
      </c>
      <c r="F17" s="17">
        <v>7000.2</v>
      </c>
      <c r="G17" s="17">
        <v>0</v>
      </c>
      <c r="H17" s="17">
        <f>F17+G17</f>
        <v>7000.2</v>
      </c>
    </row>
    <row r="18" spans="1:8" s="2" customFormat="1" ht="12.75">
      <c r="A18" s="2" t="s">
        <v>24</v>
      </c>
      <c r="C18" s="18">
        <v>6730.3</v>
      </c>
      <c r="D18" s="18">
        <v>-105.9</v>
      </c>
      <c r="E18" s="17">
        <f>C18+D18</f>
        <v>6624.400000000001</v>
      </c>
      <c r="F18" s="18">
        <v>7121.5</v>
      </c>
      <c r="G18" s="18">
        <v>0</v>
      </c>
      <c r="H18" s="17">
        <f>F18+G18</f>
        <v>7121.5</v>
      </c>
    </row>
    <row r="19" spans="1:8" ht="12.75">
      <c r="A19" s="1" t="s">
        <v>25</v>
      </c>
      <c r="C19" s="17">
        <f aca="true" t="shared" si="6" ref="C19:H19">C17-C18</f>
        <v>693.6999999999998</v>
      </c>
      <c r="D19" s="17">
        <f>D17-D18</f>
        <v>105.9</v>
      </c>
      <c r="E19" s="17">
        <f>E17-E18</f>
        <v>799.5999999999995</v>
      </c>
      <c r="F19" s="17">
        <f t="shared" si="6"/>
        <v>-121.30000000000018</v>
      </c>
      <c r="G19" s="17">
        <f t="shared" si="6"/>
        <v>0</v>
      </c>
      <c r="H19" s="17">
        <f t="shared" si="6"/>
        <v>-121.30000000000018</v>
      </c>
    </row>
    <row r="20" spans="3:4" ht="12.75">
      <c r="C20" s="7"/>
      <c r="D20" s="7"/>
    </row>
    <row r="21" spans="3:4" ht="12.75">
      <c r="C21" s="7"/>
      <c r="D21" s="7"/>
    </row>
    <row r="22" spans="3:4" ht="12.75">
      <c r="C22" s="7"/>
      <c r="D22" s="7"/>
    </row>
    <row r="23" spans="3:4" ht="12.75">
      <c r="C23" s="7"/>
      <c r="D23" s="7"/>
    </row>
    <row r="24" spans="3:4" ht="12.75">
      <c r="C24" s="7"/>
      <c r="D24" s="7"/>
    </row>
  </sheetData>
  <sheetProtection/>
  <mergeCells count="3">
    <mergeCell ref="C1:D1"/>
    <mergeCell ref="A3:H3"/>
    <mergeCell ref="F1:H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zoomScaleSheetLayoutView="100" zoomScalePageLayoutView="0" workbookViewId="0" topLeftCell="A7">
      <selection activeCell="A15" sqref="A15"/>
    </sheetView>
  </sheetViews>
  <sheetFormatPr defaultColWidth="9.00390625" defaultRowHeight="12.75"/>
  <cols>
    <col min="1" max="1" width="49.875" style="1" customWidth="1"/>
    <col min="2" max="2" width="23.875" style="1" customWidth="1"/>
    <col min="3" max="4" width="15.875" style="1" customWidth="1"/>
    <col min="5" max="5" width="12.00390625" style="1" customWidth="1"/>
    <col min="6" max="6" width="13.875" style="1" customWidth="1"/>
    <col min="7" max="7" width="14.125" style="1" customWidth="1"/>
    <col min="8" max="8" width="13.75390625" style="1" customWidth="1"/>
    <col min="9" max="16384" width="9.125" style="1" customWidth="1"/>
  </cols>
  <sheetData>
    <row r="1" spans="1:11" s="9" customFormat="1" ht="107.25" customHeight="1">
      <c r="A1" s="10"/>
      <c r="B1" s="10"/>
      <c r="C1" s="19" t="s">
        <v>21</v>
      </c>
      <c r="D1" s="19"/>
      <c r="E1" s="10"/>
      <c r="F1" s="10"/>
      <c r="G1" s="10"/>
      <c r="H1" s="10"/>
      <c r="I1" s="10"/>
      <c r="J1" s="10"/>
      <c r="K1" s="10"/>
    </row>
    <row r="2" spans="1:11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8.5" customHeight="1">
      <c r="A3" s="20" t="s">
        <v>22</v>
      </c>
      <c r="B3" s="20"/>
      <c r="C3" s="20"/>
      <c r="D3" s="20"/>
      <c r="E3" s="11"/>
      <c r="F3" s="11"/>
      <c r="G3" s="11"/>
      <c r="H3" s="11"/>
      <c r="I3" s="11"/>
      <c r="J3" s="11"/>
      <c r="K3" s="11"/>
    </row>
    <row r="4" spans="4:8" ht="21.75" customHeight="1">
      <c r="D4" s="12"/>
      <c r="H4" s="12" t="s">
        <v>3</v>
      </c>
    </row>
    <row r="5" spans="1:8" s="2" customFormat="1" ht="68.25" customHeight="1">
      <c r="A5" s="4" t="s">
        <v>7</v>
      </c>
      <c r="B5" s="4" t="s">
        <v>8</v>
      </c>
      <c r="C5" s="13" t="s">
        <v>29</v>
      </c>
      <c r="D5" s="13" t="s">
        <v>28</v>
      </c>
      <c r="E5" s="13" t="s">
        <v>30</v>
      </c>
      <c r="F5" s="13" t="s">
        <v>31</v>
      </c>
      <c r="G5" s="13" t="s">
        <v>28</v>
      </c>
      <c r="H5" s="13" t="s">
        <v>32</v>
      </c>
    </row>
    <row r="6" spans="1:8" ht="49.5" customHeight="1">
      <c r="A6" s="8" t="s">
        <v>2</v>
      </c>
      <c r="B6" s="14" t="s">
        <v>5</v>
      </c>
      <c r="C6" s="15">
        <f aca="true" t="shared" si="0" ref="C6:H6">SUM(C7,C10,C13)</f>
        <v>-693771</v>
      </c>
      <c r="D6" s="15">
        <f t="shared" si="0"/>
        <v>-105895</v>
      </c>
      <c r="E6" s="15">
        <f t="shared" si="0"/>
        <v>-799666</v>
      </c>
      <c r="F6" s="15">
        <f t="shared" si="0"/>
        <v>121271</v>
      </c>
      <c r="G6" s="15">
        <f t="shared" si="0"/>
        <v>0</v>
      </c>
      <c r="H6" s="15">
        <f t="shared" si="0"/>
        <v>121271</v>
      </c>
    </row>
    <row r="7" spans="1:8" ht="49.5" customHeight="1">
      <c r="A7" s="8" t="s">
        <v>0</v>
      </c>
      <c r="B7" s="14" t="s">
        <v>9</v>
      </c>
      <c r="C7" s="15">
        <f aca="true" t="shared" si="1" ref="C7:H7">SUM(C8:C9)</f>
        <v>188400</v>
      </c>
      <c r="D7" s="15">
        <f t="shared" si="1"/>
        <v>0</v>
      </c>
      <c r="E7" s="15">
        <f t="shared" si="1"/>
        <v>188400</v>
      </c>
      <c r="F7" s="15">
        <f t="shared" si="1"/>
        <v>179800</v>
      </c>
      <c r="G7" s="15">
        <f t="shared" si="1"/>
        <v>0</v>
      </c>
      <c r="H7" s="15">
        <f t="shared" si="1"/>
        <v>179800</v>
      </c>
    </row>
    <row r="8" spans="1:8" ht="47.25" customHeight="1">
      <c r="A8" s="5" t="s">
        <v>15</v>
      </c>
      <c r="B8" s="6" t="s">
        <v>10</v>
      </c>
      <c r="C8" s="16">
        <v>362800</v>
      </c>
      <c r="D8" s="16">
        <v>0</v>
      </c>
      <c r="E8" s="16">
        <f>C8+D8</f>
        <v>362800</v>
      </c>
      <c r="F8" s="16">
        <v>542600</v>
      </c>
      <c r="G8" s="16">
        <v>0</v>
      </c>
      <c r="H8" s="16">
        <f>G8+F8</f>
        <v>542600</v>
      </c>
    </row>
    <row r="9" spans="1:8" ht="47.25" customHeight="1">
      <c r="A9" s="5" t="s">
        <v>16</v>
      </c>
      <c r="B9" s="6" t="s">
        <v>11</v>
      </c>
      <c r="C9" s="16">
        <v>-174400</v>
      </c>
      <c r="D9" s="16">
        <v>0</v>
      </c>
      <c r="E9" s="16">
        <f>C9+D9</f>
        <v>-174400</v>
      </c>
      <c r="F9" s="16">
        <v>-362800</v>
      </c>
      <c r="G9" s="16">
        <v>0</v>
      </c>
      <c r="H9" s="16">
        <f>G9+F9</f>
        <v>-362800</v>
      </c>
    </row>
    <row r="10" spans="1:8" ht="49.5" customHeight="1">
      <c r="A10" s="8" t="s">
        <v>1</v>
      </c>
      <c r="B10" s="14" t="s">
        <v>12</v>
      </c>
      <c r="C10" s="15">
        <f aca="true" t="shared" si="2" ref="C10:H10">SUM(C11:C12)</f>
        <v>-882171</v>
      </c>
      <c r="D10" s="15">
        <f t="shared" si="2"/>
        <v>-105895</v>
      </c>
      <c r="E10" s="15">
        <f t="shared" si="2"/>
        <v>-988066</v>
      </c>
      <c r="F10" s="15">
        <f t="shared" si="2"/>
        <v>-58529</v>
      </c>
      <c r="G10" s="15">
        <f t="shared" si="2"/>
        <v>0</v>
      </c>
      <c r="H10" s="15">
        <f t="shared" si="2"/>
        <v>-58529</v>
      </c>
    </row>
    <row r="11" spans="1:8" ht="58.5" customHeight="1">
      <c r="A11" s="5" t="s">
        <v>18</v>
      </c>
      <c r="B11" s="6" t="s">
        <v>26</v>
      </c>
      <c r="C11" s="16">
        <v>0</v>
      </c>
      <c r="D11" s="16">
        <v>0</v>
      </c>
      <c r="E11" s="16">
        <f>C11+D11</f>
        <v>0</v>
      </c>
      <c r="F11" s="16">
        <v>0</v>
      </c>
      <c r="G11" s="16">
        <v>0</v>
      </c>
      <c r="H11" s="16">
        <f>G11+F11</f>
        <v>0</v>
      </c>
    </row>
    <row r="12" spans="1:8" ht="52.5" customHeight="1">
      <c r="A12" s="5" t="s">
        <v>13</v>
      </c>
      <c r="B12" s="6" t="s">
        <v>27</v>
      </c>
      <c r="C12" s="16">
        <v>-882171</v>
      </c>
      <c r="D12" s="16">
        <v>-105895</v>
      </c>
      <c r="E12" s="16">
        <f>C12+D12</f>
        <v>-988066</v>
      </c>
      <c r="F12" s="16">
        <v>-58529</v>
      </c>
      <c r="G12" s="16">
        <v>0</v>
      </c>
      <c r="H12" s="16">
        <f>G12+F12</f>
        <v>-58529</v>
      </c>
    </row>
    <row r="13" spans="1:8" ht="49.5" customHeight="1">
      <c r="A13" s="8" t="s">
        <v>4</v>
      </c>
      <c r="B13" s="14" t="s">
        <v>6</v>
      </c>
      <c r="C13" s="15">
        <f aca="true" t="shared" si="3" ref="C13:H13">SUM(C14:C15)</f>
        <v>0</v>
      </c>
      <c r="D13" s="15">
        <f t="shared" si="3"/>
        <v>0</v>
      </c>
      <c r="E13" s="15">
        <f t="shared" si="3"/>
        <v>0</v>
      </c>
      <c r="F13" s="15">
        <f t="shared" si="3"/>
        <v>0</v>
      </c>
      <c r="G13" s="15">
        <f t="shared" si="3"/>
        <v>0</v>
      </c>
      <c r="H13" s="15">
        <f t="shared" si="3"/>
        <v>0</v>
      </c>
    </row>
    <row r="14" spans="1:8" ht="30" customHeight="1">
      <c r="A14" s="5" t="s">
        <v>19</v>
      </c>
      <c r="B14" s="6" t="s">
        <v>14</v>
      </c>
      <c r="C14" s="16">
        <f aca="true" t="shared" si="4" ref="C14:H14">-(C8+C11+C17)</f>
        <v>-7786800</v>
      </c>
      <c r="D14" s="16">
        <f t="shared" si="4"/>
        <v>0</v>
      </c>
      <c r="E14" s="16">
        <f t="shared" si="4"/>
        <v>-7786800</v>
      </c>
      <c r="F14" s="16">
        <f t="shared" si="4"/>
        <v>-7542800</v>
      </c>
      <c r="G14" s="16">
        <f>-(G8+G11+G17)</f>
        <v>0</v>
      </c>
      <c r="H14" s="16">
        <f t="shared" si="4"/>
        <v>-7542800</v>
      </c>
    </row>
    <row r="15" spans="1:8" ht="30" customHeight="1">
      <c r="A15" s="5" t="s">
        <v>20</v>
      </c>
      <c r="B15" s="6" t="s">
        <v>17</v>
      </c>
      <c r="C15" s="16">
        <f aca="true" t="shared" si="5" ref="C15:H15">C18-C9-C12</f>
        <v>7786800</v>
      </c>
      <c r="D15" s="16">
        <f t="shared" si="5"/>
        <v>0</v>
      </c>
      <c r="E15" s="16">
        <f t="shared" si="5"/>
        <v>7786800</v>
      </c>
      <c r="F15" s="16">
        <f t="shared" si="5"/>
        <v>7542800</v>
      </c>
      <c r="G15" s="16">
        <f>G18-G9-G12</f>
        <v>0</v>
      </c>
      <c r="H15" s="16">
        <f t="shared" si="5"/>
        <v>7542800</v>
      </c>
    </row>
    <row r="16" spans="3:4" ht="12.75">
      <c r="C16" s="7"/>
      <c r="D16" s="7"/>
    </row>
    <row r="17" spans="1:8" ht="12.75">
      <c r="A17" s="1" t="s">
        <v>23</v>
      </c>
      <c r="C17" s="17">
        <v>7424000</v>
      </c>
      <c r="D17" s="17">
        <v>0</v>
      </c>
      <c r="E17" s="17">
        <f>C17+D17</f>
        <v>7424000</v>
      </c>
      <c r="F17" s="17">
        <v>7000200</v>
      </c>
      <c r="G17" s="17">
        <v>0</v>
      </c>
      <c r="H17" s="17">
        <f>F17+G17</f>
        <v>7000200</v>
      </c>
    </row>
    <row r="18" spans="1:8" s="2" customFormat="1" ht="12.75">
      <c r="A18" s="2" t="s">
        <v>24</v>
      </c>
      <c r="C18" s="18">
        <v>6730229</v>
      </c>
      <c r="D18" s="18">
        <v>-105895</v>
      </c>
      <c r="E18" s="17">
        <f>C18+D18</f>
        <v>6624334</v>
      </c>
      <c r="F18" s="18">
        <v>7121471</v>
      </c>
      <c r="G18" s="18">
        <v>0</v>
      </c>
      <c r="H18" s="17">
        <f>F18+G18</f>
        <v>7121471</v>
      </c>
    </row>
    <row r="19" spans="1:8" ht="12.75">
      <c r="A19" s="1" t="s">
        <v>25</v>
      </c>
      <c r="C19" s="17">
        <f aca="true" t="shared" si="6" ref="C19:H19">C17-C18</f>
        <v>693771</v>
      </c>
      <c r="D19" s="17">
        <f>D17-D18</f>
        <v>105895</v>
      </c>
      <c r="E19" s="17">
        <f>E17-E18</f>
        <v>799666</v>
      </c>
      <c r="F19" s="17">
        <f t="shared" si="6"/>
        <v>-121271</v>
      </c>
      <c r="G19" s="17">
        <f t="shared" si="6"/>
        <v>0</v>
      </c>
      <c r="H19" s="17">
        <f t="shared" si="6"/>
        <v>-121271</v>
      </c>
    </row>
    <row r="20" spans="3:4" ht="12.75">
      <c r="C20" s="7"/>
      <c r="D20" s="7"/>
    </row>
    <row r="21" spans="3:4" ht="12.75">
      <c r="C21" s="7"/>
      <c r="D21" s="7"/>
    </row>
    <row r="22" spans="3:4" ht="12.75">
      <c r="C22" s="7"/>
      <c r="D22" s="7"/>
    </row>
    <row r="23" spans="3:4" ht="12.75">
      <c r="C23" s="7"/>
      <c r="D23" s="7"/>
    </row>
    <row r="24" spans="3:4" ht="12.75">
      <c r="C24" s="7"/>
      <c r="D24" s="7"/>
    </row>
  </sheetData>
  <sheetProtection/>
  <mergeCells count="2">
    <mergeCell ref="A3:D3"/>
    <mergeCell ref="C1:D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Olga</cp:lastModifiedBy>
  <cp:lastPrinted>2015-06-26T09:30:20Z</cp:lastPrinted>
  <dcterms:created xsi:type="dcterms:W3CDTF">2007-10-29T06:04:40Z</dcterms:created>
  <dcterms:modified xsi:type="dcterms:W3CDTF">2015-10-29T06:48:25Z</dcterms:modified>
  <cp:category/>
  <cp:version/>
  <cp:contentType/>
  <cp:contentStatus/>
</cp:coreProperties>
</file>